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2527"/>
  <workbookPr/>
  <mc:AlternateContent xmlns:mc="http://schemas.openxmlformats.org/markup-compatibility/2006">
    <mc:Choice Requires="x15">
      <x15ac:absPath xmlns:x15ac="http://schemas.microsoft.com/office/spreadsheetml/2010/11/ac" url="G:\Shared drives\EFRI-SoftRobots\3DprinterWork\Huss Printer Documentation\BOM\"/>
    </mc:Choice>
  </mc:AlternateContent>
  <xr:revisionPtr revIDLastSave="0" documentId="13_ncr:1_{3FB912FE-389C-445B-946B-945398BB5B00}" xr6:coauthVersionLast="45" xr6:coauthVersionMax="45" xr10:uidLastSave="{00000000-0000-0000-0000-000000000000}"/>
  <bookViews>
    <workbookView xWindow="28680" yWindow="-6900" windowWidth="29040" windowHeight="15840" xr2:uid="{00000000-000D-0000-FFFF-FFFF00000000}"/>
  </bookViews>
  <sheets>
    <sheet name="BillOfMaterials" sheetId="2" r:id="rId1"/>
    <sheet name="Revisions" sheetId="3" r:id="rId2"/>
    <sheet name="©" sheetId="5" r:id="rId3"/>
  </sheets>
  <definedNames>
    <definedName name="_xlnm._FilterDatabase" localSheetId="0" hidden="1">BillOfMaterials!$A$13:$H$13</definedName>
    <definedName name="_xlnm.Print_Area" localSheetId="0">BillOfMaterials!$A$1:$J$62</definedName>
    <definedName name="_xlnm.Print_Titles" localSheetId="0">BillOfMaterials!$13:$13</definedName>
    <definedName name="valuevx">42.314159</definedName>
    <definedName name="vertex42_copyright" hidden="1">"© 2012-2019 Vertex42 LLC"</definedName>
    <definedName name="vertex42_id" hidden="1">"bill-of-materials.xlsx"</definedName>
    <definedName name="vertex42_title" hidden="1">"Bill of Materials Template"</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J30" i="2" l="1"/>
  <c r="J29" i="2"/>
  <c r="J22" i="2"/>
  <c r="J56" i="2"/>
  <c r="J39" i="2"/>
  <c r="J44" i="2"/>
  <c r="J43" i="2"/>
  <c r="J42" i="2"/>
  <c r="J40" i="2"/>
  <c r="J41" i="2"/>
  <c r="J37" i="2"/>
  <c r="J38" i="2"/>
  <c r="J36" i="2"/>
  <c r="J35" i="2"/>
  <c r="J34" i="2"/>
  <c r="J33" i="2"/>
  <c r="J32" i="2"/>
  <c r="J27" i="2"/>
  <c r="J48" i="2"/>
  <c r="J55" i="2"/>
  <c r="J49" i="2"/>
  <c r="J16" i="2"/>
  <c r="J52" i="2"/>
  <c r="J54" i="2"/>
  <c r="J53" i="2"/>
  <c r="J18" i="2"/>
  <c r="J50" i="2"/>
  <c r="J60" i="2" l="1"/>
  <c r="J58" i="2"/>
  <c r="J45" i="2"/>
  <c r="J57" i="2"/>
  <c r="J59" i="2"/>
  <c r="J47" i="2"/>
  <c r="J51" i="2"/>
  <c r="J15" i="2" l="1"/>
  <c r="J17" i="2"/>
  <c r="J19" i="2"/>
  <c r="J20" i="2"/>
  <c r="J21" i="2"/>
  <c r="J23" i="2"/>
  <c r="J24" i="2"/>
  <c r="J25" i="2"/>
  <c r="J26" i="2"/>
  <c r="J61" i="2"/>
  <c r="J28" i="2"/>
  <c r="F62" i="2"/>
  <c r="C8" i="2" s="1"/>
  <c r="J62" i="2" l="1"/>
  <c r="C9" i="2" s="1"/>
</calcChain>
</file>

<file path=xl/sharedStrings.xml><?xml version="1.0" encoding="utf-8"?>
<sst xmlns="http://schemas.openxmlformats.org/spreadsheetml/2006/main" count="205" uniqueCount="167">
  <si>
    <t>[42]</t>
  </si>
  <si>
    <t>Unit Cost</t>
  </si>
  <si>
    <t>Part Name</t>
  </si>
  <si>
    <t>Part #</t>
  </si>
  <si>
    <t>Picture</t>
  </si>
  <si>
    <t>Total</t>
  </si>
  <si>
    <t>Cost</t>
  </si>
  <si>
    <t>Qty</t>
  </si>
  <si>
    <t>Units</t>
  </si>
  <si>
    <t>Bill of Materials Template</t>
  </si>
  <si>
    <t>each</t>
  </si>
  <si>
    <t>Approval Date</t>
  </si>
  <si>
    <t>Revision Summary</t>
  </si>
  <si>
    <t>Revision History</t>
  </si>
  <si>
    <t>Assembly Number :</t>
  </si>
  <si>
    <t>Assembly Name :</t>
  </si>
  <si>
    <t>Total Cost :</t>
  </si>
  <si>
    <t>Approval Date :</t>
  </si>
  <si>
    <t>Assembly Revision :</t>
  </si>
  <si>
    <t>Revision</t>
  </si>
  <si>
    <t>Part Count :</t>
  </si>
  <si>
    <t>Description</t>
  </si>
  <si>
    <t>By Vertex42.com</t>
  </si>
  <si>
    <t>Do not submit copies or modifications of this template to any website or online template gallery.</t>
  </si>
  <si>
    <t>Please review the following license agreement to learn how you may or may not use this template. Thank you.</t>
  </si>
  <si>
    <t>https://www.vertex42.com/ExcelTemplates/bill-of-materials.html</t>
  </si>
  <si>
    <t>https://www.vertex42.com/licensing/EULA_privateuse.html</t>
  </si>
  <si>
    <t>This spreadsheet, including all worksheets and associated content is a copyrighted work under the United States and other copyright laws.</t>
  </si>
  <si>
    <t>Do not delete this worksheet</t>
  </si>
  <si>
    <t>License Agreement</t>
  </si>
  <si>
    <t>© 2012-2019 Vertex42 LLC</t>
  </si>
  <si>
    <t>Huss Lathe Printer</t>
  </si>
  <si>
    <t>Research Lab Name :</t>
  </si>
  <si>
    <t>Medical Robotics and Devices Lab</t>
  </si>
  <si>
    <t>Rev A</t>
  </si>
  <si>
    <t>Linear Actuator</t>
  </si>
  <si>
    <t>Optics Linear Positioning Stage</t>
  </si>
  <si>
    <t>Power Supply</t>
  </si>
  <si>
    <t>Mainboard</t>
  </si>
  <si>
    <t>Aluminum Extrusion</t>
  </si>
  <si>
    <t>URL</t>
  </si>
  <si>
    <t>Mandrel Motors</t>
  </si>
  <si>
    <t>Endstop</t>
  </si>
  <si>
    <t>Nozzle Plate</t>
  </si>
  <si>
    <t>Z Axis Plate</t>
  </si>
  <si>
    <t>X Axis Plate</t>
  </si>
  <si>
    <t>T-Nuts</t>
  </si>
  <si>
    <t>Corner Brackets</t>
  </si>
  <si>
    <t>Square Nuts</t>
  </si>
  <si>
    <t>https://openbuildspartstore.com/c-beam-linear-actuator-bundle/</t>
  </si>
  <si>
    <t>500mm, silver, w/NEMA 23 stepper motor, no shield</t>
  </si>
  <si>
    <t>Duet 2 Ethernet (WiFi version also works, depending on your network settings)</t>
  </si>
  <si>
    <t>https://www.filastruder.com/collections/electronics/products/duet-ethernet</t>
  </si>
  <si>
    <t>Two knob stage and 12" track</t>
  </si>
  <si>
    <t>https://www.edmundoptics.com/p/two-knob-stage-amp-12quot-track-combination/16092/</t>
  </si>
  <si>
    <t>Extra knob stage</t>
  </si>
  <si>
    <t>https://www.edmundoptics.com/p/one-knob-stage-only/16085/</t>
  </si>
  <si>
    <t>Extra stage for mounting measurement equipment (optional)</t>
  </si>
  <si>
    <t>Alloy Steel Low-Profile Socket Head Screws</t>
  </si>
  <si>
    <t>Hex Drive, Zinc Plated, 8-32 Thread Size, 3/8" Long</t>
  </si>
  <si>
    <t>https://www.mcmaster.com/90665A111/</t>
  </si>
  <si>
    <t>Black-Oxide Alloy Steel Hex Drive Flat Head Screw</t>
  </si>
  <si>
    <t>1/4"-20 Thread Size, 1/2" Long</t>
  </si>
  <si>
    <t>https://www.mcmaster.com/91253A537/</t>
  </si>
  <si>
    <t>Double wide gantry kit</t>
  </si>
  <si>
    <t>https://openbuildspartstore.com/double-wide-gantry-kit/</t>
  </si>
  <si>
    <t>For added stability of the linear stage, possibly not needed</t>
  </si>
  <si>
    <t>https://openbuildspartstore.com/low-profile-screws-m5-10-pack/</t>
  </si>
  <si>
    <t>Low Profile Screws M5 (10 Pack)</t>
  </si>
  <si>
    <t>8mm length</t>
  </si>
  <si>
    <t>https://openbuildspartstore.com/cast-corner-bracket/</t>
  </si>
  <si>
    <t>Cast corner brackets (grind off the tabs on some of them)</t>
  </si>
  <si>
    <t>https://openbuildspartstore.com/v-slot-20x80-linear-rail/</t>
  </si>
  <si>
    <t>90 Degree Joining Plate</t>
  </si>
  <si>
    <t>https://openbuildspartstore.com/90-degree-joining-plate/</t>
  </si>
  <si>
    <t>Brackets for assembling system</t>
  </si>
  <si>
    <t>10mm length</t>
  </si>
  <si>
    <t>https://openbuildspartstore.com/tee-nuts-m5-10-pack/</t>
  </si>
  <si>
    <t>M5 tee nuts</t>
  </si>
  <si>
    <t>24V Power supply bundle kit</t>
  </si>
  <si>
    <t>https://www.amazon.com/Tenda-N300-Wireless-Wi-Fi-Router/dp/B00D3GO8R4/</t>
  </si>
  <si>
    <t>Tenda N300 Wireless Wi-Fi Router</t>
  </si>
  <si>
    <t>Optional - only needed to create an isolated network, performs static IP assignment for specific MAC address instead of letting campus network use DHCP</t>
  </si>
  <si>
    <t>V-Slot® 20x80 Linear Rail 500mm length - cut to spec</t>
  </si>
  <si>
    <t>https://www.amazon.com/Pricision-40x40mm-Trimming-Bearing-Platform/dp/B07D7N9GT6/</t>
  </si>
  <si>
    <t>XYZ Axis Manual Precision Linear Stage</t>
  </si>
  <si>
    <t>XYZ stage, remove Y stage to make it more compact if desired (difficult to do, but possible), or find smaller 2 axis stage</t>
  </si>
  <si>
    <t>https://www.mcmaster.com/94855a247</t>
  </si>
  <si>
    <t>Square nut for base slot, only one needed so it's a bit of a waste</t>
  </si>
  <si>
    <t>2 Hole Joining Strip Plate</t>
  </si>
  <si>
    <t>Plate</t>
  </si>
  <si>
    <t>https://openbuildspartstore.com/2-hole-joining-strip-plate/</t>
  </si>
  <si>
    <t>https://openbuildspartstore.com/xtension-limit-switch-kit/</t>
  </si>
  <si>
    <t>Limit switch</t>
  </si>
  <si>
    <t>Enstop Extension Cable</t>
  </si>
  <si>
    <t>https://openbuildspartstore.com/xtension-wire-set-3-conductor/</t>
  </si>
  <si>
    <t>3 ft - 3 conductor</t>
  </si>
  <si>
    <t>https://www.amazon.com/STEPPERONLINE-Stepper-1-8deg-42x42x34mm-4-Wire/dp/B00W96L85Y</t>
  </si>
  <si>
    <t>NEMA 17 stepper with dual shaft for encoders in the future</t>
  </si>
  <si>
    <t>https://www.omc-stepperonline.com/nema-17-bracket-for-stepper-motor-and-geared-stepper-motor-aluminium-alloy-steel-st-m6.html</t>
  </si>
  <si>
    <t>Nema 17 Bracket for Stepper Motor and Geared Stepper Motor Aluminium Alloy Steel</t>
  </si>
  <si>
    <t>Collet Adapters</t>
  </si>
  <si>
    <t>https://www.mcmaster.com/8953K138/</t>
  </si>
  <si>
    <t>Brass stock for machining custom collet adapters (see CAD files for details)</t>
  </si>
  <si>
    <t>Mandrel Motor Brackets</t>
  </si>
  <si>
    <t>https://www.pololu.com/product/1086</t>
  </si>
  <si>
    <t>Motor Bracket</t>
  </si>
  <si>
    <t>Extruder micro gear motor bracket</t>
  </si>
  <si>
    <t>Micro Gear Motor</t>
  </si>
  <si>
    <t>Dual extruder motor with rear shaft, 250:1 gear ratio</t>
  </si>
  <si>
    <t>https://www.pololu.com/product/3055</t>
  </si>
  <si>
    <t>https://www.pololu.com/product/4761</t>
  </si>
  <si>
    <t>Magnetic Encoder</t>
  </si>
  <si>
    <t>Encoder for micro gear motor, 12 counts per rev, 2.7-18V</t>
  </si>
  <si>
    <t>6-Pin Female JST Cable</t>
  </si>
  <si>
    <t>Cable for connecting motor encoder</t>
  </si>
  <si>
    <t>https://www.pololu.com/product/4764</t>
  </si>
  <si>
    <t>Couplings for fuild connection to extruder</t>
  </si>
  <si>
    <t>https://www.mcmaster.com/51525K211/</t>
  </si>
  <si>
    <t>Plastic Quick-Turn Tube Coupling</t>
  </si>
  <si>
    <t>https://www.mcmaster.com/5233K51/</t>
  </si>
  <si>
    <t>Clear Masterkleer Soft PVC Plastic Tubing</t>
  </si>
  <si>
    <t>https://www.mcmaster.com/52335K91/</t>
  </si>
  <si>
    <t>PTFE Semi-Clear Tubing</t>
  </si>
  <si>
    <t>PTFE tubing for lining the extruder body. Cut to size and drill holes to match the model - 5ft</t>
  </si>
  <si>
    <t>Tubing for fluid connection - 50ft</t>
  </si>
  <si>
    <t>https://www.mcmaster.com/75165A252/</t>
  </si>
  <si>
    <t>20 gauge dispensing needles for experimental extruder</t>
  </si>
  <si>
    <t>Dispensing Needle with Luer Lock Connection</t>
  </si>
  <si>
    <t>https://www.mcmaster.com/91273A351/</t>
  </si>
  <si>
    <t>4 mm Shoulder Diameter, 4 mm Shoulder Length, M4 x 0.70 mm Thread Size</t>
  </si>
  <si>
    <t>18-8 Stainless Steel Shoulder Screw</t>
  </si>
  <si>
    <t>https://www.mcmaster.com/7804K102/</t>
  </si>
  <si>
    <t>Stainless Steel Ball Bearing</t>
  </si>
  <si>
    <t>Shielded, Trade No. 604-2Z, for 4 mm Shaft Diameter for experimental extruder idler</t>
  </si>
  <si>
    <t>Arduino</t>
  </si>
  <si>
    <t>https://www.pololu.com/product/2191</t>
  </si>
  <si>
    <t>Micro controller for experimental extruder feedback control (not implemented yet)</t>
  </si>
  <si>
    <t>https://www.pololu.com/product/2511</t>
  </si>
  <si>
    <t>Pololu DRV8835 Dual Motor Driver Shield for Arduino</t>
  </si>
  <si>
    <t>Motor driver to implement feedback control (not yet implemented)</t>
  </si>
  <si>
    <t>Extruder motor and hotend taken from a broken Creality CR-10 3D printer</t>
  </si>
  <si>
    <t>https://www.amazon.com/Creality-Printer-Source-12x12x15-5-Heated/dp/B086DXYZ7H/</t>
  </si>
  <si>
    <t>Plastic Syringe</t>
  </si>
  <si>
    <t>https://www.mcmaster.com/7510A807/</t>
  </si>
  <si>
    <t>Luer lock syringe, 100ml capacity (to be driven by syringe pump, not yet implemented or chosen)</t>
  </si>
  <si>
    <t>Notes: These are all of the components I used for this version of the system. I make no guarantees that this list is complete or fully accurate. Many components were not purchased because they were already available in the lab, but they are listed here using the retailer I would have used to purchase them.</t>
  </si>
  <si>
    <t>Institution :</t>
  </si>
  <si>
    <t>University of Minnesota - Twin Cities</t>
  </si>
  <si>
    <t>Frame Hardware</t>
  </si>
  <si>
    <t>Extruder Hardware</t>
  </si>
  <si>
    <t>Stock for Custom Machined Parts</t>
  </si>
  <si>
    <t>Nuts, Bolts, and Plates</t>
  </si>
  <si>
    <t>https://www.mcmaster.com/8975K224-8975K416/</t>
  </si>
  <si>
    <t>5/8" x 3" x 1' multipurpose aluminum</t>
  </si>
  <si>
    <t>https://www.mcmaster.com/8975K514-8975K842/</t>
  </si>
  <si>
    <t>1/4" x 4" x 6" multipurpose aluminum</t>
  </si>
  <si>
    <t>Mandrel Motor Plates (makes 2)</t>
  </si>
  <si>
    <t>V-Slot® 20x40 Linear Rail 500mm</t>
  </si>
  <si>
    <t>https://openbuildspartstore.com/v-slot-20x40-linear-rail/</t>
  </si>
  <si>
    <t>Dremel Chuck</t>
  </si>
  <si>
    <t>Chuck that threads onto collet adapter with 9/32" - 40 TPI</t>
  </si>
  <si>
    <t>https://www.grainger.com/product/1UH68#sku=4486</t>
  </si>
  <si>
    <t>https://www.grainger.com/product/DREMEL-Quick-Change-Collet-Nut-Set-5EEW1</t>
  </si>
  <si>
    <t>Collet that threads onto collet adapter with 9/32" - 40 TPI</t>
  </si>
  <si>
    <t>Dremel Collet</t>
  </si>
  <si>
    <t>FDM Extruder for testing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</si>
</sst>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4" formatCode="_(&quot;$&quot;* #,##0.00_);_(&quot;$&quot;* \(#,##0.00\);_(&quot;$&quot;* &quot;-&quot;??_);_(@_)"/>
    <numFmt numFmtId="164" formatCode="_([$$-409]* #,##0.00_);_([$$-409]* \(#,##0.00\);_([$$-409]* &quot;-&quot;??_);_(@_)"/>
    <numFmt numFmtId="165" formatCode="&quot;$&quot;#,##0.00"/>
    <numFmt numFmtId="166" formatCode="[$-409]d\-mmm\-yy;@"/>
    <numFmt numFmtId="167" formatCode="[$-409]dd\-mmm\-yy;@"/>
  </numFmts>
  <fonts count="24" x14ac:knownFonts="1">
    <font>
      <sz val="11"/>
      <name val="Arial"/>
      <family val="2"/>
    </font>
    <font>
      <sz val="10"/>
      <name val="Arial"/>
      <family val="2"/>
    </font>
    <font>
      <sz val="8"/>
      <name val="Arial"/>
      <family val="2"/>
    </font>
    <font>
      <u/>
      <sz val="10"/>
      <color indexed="12"/>
      <name val="Arial"/>
      <family val="2"/>
    </font>
    <font>
      <b/>
      <sz val="10"/>
      <name val="Arial"/>
      <family val="1"/>
      <scheme val="major"/>
    </font>
    <font>
      <b/>
      <sz val="18"/>
      <color indexed="60"/>
      <name val="Trebuchet MS"/>
      <family val="2"/>
      <scheme val="minor"/>
    </font>
    <font>
      <sz val="10"/>
      <name val="Trebuchet MS"/>
      <family val="2"/>
      <scheme val="minor"/>
    </font>
    <font>
      <sz val="10"/>
      <color indexed="9"/>
      <name val="Trebuchet MS"/>
      <family val="2"/>
      <scheme val="minor"/>
    </font>
    <font>
      <b/>
      <sz val="10"/>
      <name val="Trebuchet MS"/>
      <family val="2"/>
      <scheme val="minor"/>
    </font>
    <font>
      <sz val="10"/>
      <color theme="1"/>
      <name val="Trebuchet MS"/>
      <family val="2"/>
      <scheme val="minor"/>
    </font>
    <font>
      <sz val="12"/>
      <name val="Trebuchet MS"/>
      <family val="2"/>
      <scheme val="minor"/>
    </font>
    <font>
      <sz val="11"/>
      <name val="Arial"/>
      <family val="2"/>
    </font>
    <font>
      <sz val="18"/>
      <name val="Arial"/>
      <family val="2"/>
      <scheme val="major"/>
    </font>
    <font>
      <b/>
      <sz val="11"/>
      <color theme="0"/>
      <name val="Arial"/>
      <family val="1"/>
      <scheme val="major"/>
    </font>
    <font>
      <sz val="11"/>
      <name val="Arial"/>
      <family val="2"/>
      <scheme val="major"/>
    </font>
    <font>
      <sz val="11"/>
      <name val="Trebuchet MS"/>
      <family val="2"/>
      <scheme val="minor"/>
    </font>
    <font>
      <sz val="12"/>
      <name val="Arial"/>
      <family val="2"/>
    </font>
    <font>
      <b/>
      <sz val="12"/>
      <name val="Arial"/>
      <family val="2"/>
    </font>
    <font>
      <u/>
      <sz val="12"/>
      <color indexed="12"/>
      <name val="Arial"/>
      <family val="2"/>
    </font>
    <font>
      <sz val="18"/>
      <color theme="4"/>
      <name val="Arial"/>
      <family val="2"/>
    </font>
    <font>
      <sz val="22"/>
      <color theme="4" tint="-0.249977111117893"/>
      <name val="Arial"/>
      <family val="2"/>
      <scheme val="major"/>
    </font>
    <font>
      <sz val="11"/>
      <color theme="1"/>
      <name val="Arial"/>
      <family val="2"/>
    </font>
    <font>
      <sz val="10"/>
      <name val="Trebuchet MS"/>
      <scheme val="minor"/>
    </font>
    <font>
      <b/>
      <sz val="16"/>
      <name val="Trebuchet MS"/>
      <family val="2"/>
      <scheme val="minor"/>
    </font>
  </fonts>
  <fills count="5">
    <fill>
      <patternFill patternType="none"/>
    </fill>
    <fill>
      <patternFill patternType="gray125"/>
    </fill>
    <fill>
      <patternFill patternType="solid">
        <fgColor theme="4" tint="0.79998168889431442"/>
        <bgColor theme="4" tint="0.79998168889431442"/>
      </patternFill>
    </fill>
    <fill>
      <patternFill patternType="solid">
        <fgColor theme="4"/>
        <bgColor theme="4"/>
      </patternFill>
    </fill>
    <fill>
      <patternFill patternType="solid">
        <fgColor theme="0" tint="-4.9989318521683403E-2"/>
        <bgColor indexed="64"/>
      </patternFill>
    </fill>
  </fills>
  <borders count="10">
    <border>
      <left/>
      <right/>
      <top/>
      <bottom/>
      <diagonal/>
    </border>
    <border>
      <left/>
      <right/>
      <top style="thin">
        <color theme="4" tint="0.39997558519241921"/>
      </top>
      <bottom style="thin">
        <color theme="4" tint="0.39997558519241921"/>
      </bottom>
      <diagonal/>
    </border>
    <border>
      <left/>
      <right/>
      <top/>
      <bottom style="thin">
        <color theme="4" tint="0.39997558519241921"/>
      </bottom>
      <diagonal/>
    </border>
    <border>
      <left/>
      <right/>
      <top style="thin">
        <color theme="4" tint="0.39997558519241921"/>
      </top>
      <bottom/>
      <diagonal/>
    </border>
    <border>
      <left/>
      <right/>
      <top/>
      <bottom style="hair">
        <color auto="1"/>
      </bottom>
      <diagonal/>
    </border>
    <border>
      <left/>
      <right/>
      <top style="hair">
        <color auto="1"/>
      </top>
      <bottom style="hair">
        <color auto="1"/>
      </bottom>
      <diagonal/>
    </border>
    <border>
      <left/>
      <right/>
      <top style="hair">
        <color auto="1"/>
      </top>
      <bottom/>
      <diagonal/>
    </border>
    <border>
      <left style="thin">
        <color theme="0"/>
      </left>
      <right style="thin">
        <color theme="0"/>
      </right>
      <top style="thin">
        <color theme="0"/>
      </top>
      <bottom style="thin">
        <color theme="0"/>
      </bottom>
      <diagonal/>
    </border>
    <border>
      <left style="thin">
        <color theme="0"/>
      </left>
      <right style="thin">
        <color theme="0"/>
      </right>
      <top style="thin">
        <color theme="0"/>
      </top>
      <bottom style="thin">
        <color theme="4"/>
      </bottom>
      <diagonal/>
    </border>
    <border>
      <left style="thin">
        <color theme="0"/>
      </left>
      <right style="thin">
        <color theme="0"/>
      </right>
      <top/>
      <bottom style="thin">
        <color theme="0"/>
      </bottom>
      <diagonal/>
    </border>
  </borders>
  <cellStyleXfs count="3">
    <xf numFmtId="0" fontId="0" fillId="0" borderId="0"/>
    <xf numFmtId="44" fontId="1" fillId="0" borderId="0" applyFont="0" applyFill="0" applyBorder="0" applyAlignment="0" applyProtection="0"/>
    <xf numFmtId="0" fontId="3" fillId="0" borderId="0" applyNumberFormat="0" applyFill="0" applyBorder="0" applyAlignment="0" applyProtection="0">
      <alignment vertical="top"/>
      <protection locked="0"/>
    </xf>
  </cellStyleXfs>
  <cellXfs count="74">
    <xf numFmtId="0" fontId="0" fillId="0" borderId="0" xfId="0"/>
    <xf numFmtId="0" fontId="8" fillId="0" borderId="0" xfId="0" applyFont="1"/>
    <xf numFmtId="0" fontId="6" fillId="0" borderId="0" xfId="0" applyFont="1"/>
    <xf numFmtId="0" fontId="5" fillId="0" borderId="0" xfId="0" applyFont="1" applyAlignment="1">
      <alignment horizontal="left" vertical="center"/>
    </xf>
    <xf numFmtId="0" fontId="7" fillId="0" borderId="0" xfId="0" applyFont="1" applyAlignment="1">
      <alignment horizontal="right"/>
    </xf>
    <xf numFmtId="0" fontId="4" fillId="0" borderId="0" xfId="0" applyFont="1" applyAlignment="1">
      <alignment horizontal="center" vertical="center"/>
    </xf>
    <xf numFmtId="0" fontId="6" fillId="0" borderId="0" xfId="0" applyFont="1" applyAlignment="1">
      <alignment horizontal="center" vertical="top"/>
    </xf>
    <xf numFmtId="0" fontId="6" fillId="0" borderId="0" xfId="0" applyFont="1" applyAlignment="1">
      <alignment horizontal="center"/>
    </xf>
    <xf numFmtId="44" fontId="6" fillId="0" borderId="0" xfId="1" applyFont="1" applyAlignment="1">
      <alignment vertical="top"/>
    </xf>
    <xf numFmtId="0" fontId="10" fillId="0" borderId="0" xfId="0" applyFont="1" applyAlignment="1">
      <alignment horizontal="right"/>
    </xf>
    <xf numFmtId="164" fontId="6" fillId="4" borderId="0" xfId="0" applyNumberFormat="1" applyFont="1" applyFill="1" applyAlignment="1">
      <alignment horizontal="center" vertical="top"/>
    </xf>
    <xf numFmtId="164" fontId="6" fillId="4" borderId="0" xfId="0" applyNumberFormat="1" applyFont="1" applyFill="1" applyAlignment="1">
      <alignment horizontal="center"/>
    </xf>
    <xf numFmtId="0" fontId="6" fillId="0" borderId="0" xfId="0" applyFont="1" applyAlignment="1">
      <alignment vertical="top" wrapText="1"/>
    </xf>
    <xf numFmtId="44" fontId="6" fillId="0" borderId="0" xfId="0" applyNumberFormat="1" applyFont="1"/>
    <xf numFmtId="0" fontId="4" fillId="0" borderId="0" xfId="0" applyFont="1" applyAlignment="1">
      <alignment horizontal="left" vertical="center"/>
    </xf>
    <xf numFmtId="0" fontId="6" fillId="0" borderId="0" xfId="0" applyFont="1" applyAlignment="1">
      <alignment horizontal="left" vertical="top"/>
    </xf>
    <xf numFmtId="0" fontId="4" fillId="0" borderId="0" xfId="0" applyFont="1" applyAlignment="1">
      <alignment vertical="center"/>
    </xf>
    <xf numFmtId="166" fontId="9" fillId="2" borderId="1" xfId="0" applyNumberFormat="1" applyFont="1" applyFill="1" applyBorder="1" applyAlignment="1">
      <alignment horizontal="center" vertical="top" wrapText="1"/>
    </xf>
    <xf numFmtId="166" fontId="9" fillId="0" borderId="3" xfId="0" applyNumberFormat="1" applyFont="1" applyBorder="1" applyAlignment="1">
      <alignment horizontal="center" vertical="top" wrapText="1"/>
    </xf>
    <xf numFmtId="0" fontId="11" fillId="0" borderId="0" xfId="0" applyFont="1"/>
    <xf numFmtId="0" fontId="9" fillId="2" borderId="1" xfId="0" applyFont="1" applyFill="1" applyBorder="1" applyAlignment="1">
      <alignment horizontal="center" vertical="top" wrapText="1"/>
    </xf>
    <xf numFmtId="0" fontId="9" fillId="0" borderId="3" xfId="0" applyFont="1" applyBorder="1" applyAlignment="1">
      <alignment horizontal="center" vertical="top" wrapText="1"/>
    </xf>
    <xf numFmtId="0" fontId="0" fillId="0" borderId="0" xfId="0" applyAlignment="1">
      <alignment horizontal="center" vertical="top"/>
    </xf>
    <xf numFmtId="0" fontId="0" fillId="0" borderId="0" xfId="0" applyAlignment="1">
      <alignment vertical="top"/>
    </xf>
    <xf numFmtId="0" fontId="9" fillId="2" borderId="1" xfId="0" applyFont="1" applyFill="1" applyBorder="1" applyAlignment="1">
      <alignment horizontal="left" vertical="top" wrapText="1"/>
    </xf>
    <xf numFmtId="0" fontId="9" fillId="0" borderId="3" xfId="0" applyFont="1" applyBorder="1" applyAlignment="1">
      <alignment horizontal="left" vertical="top" wrapText="1"/>
    </xf>
    <xf numFmtId="0" fontId="0" fillId="0" borderId="0" xfId="0" applyAlignment="1">
      <alignment horizontal="left" vertical="top"/>
    </xf>
    <xf numFmtId="0" fontId="12" fillId="0" borderId="0" xfId="0" applyFont="1"/>
    <xf numFmtId="0" fontId="13" fillId="3" borderId="2" xfId="0" applyFont="1" applyFill="1" applyBorder="1" applyAlignment="1">
      <alignment horizontal="center" vertical="center"/>
    </xf>
    <xf numFmtId="0" fontId="14" fillId="0" borderId="0" xfId="0" applyFont="1" applyAlignment="1">
      <alignment horizontal="right"/>
    </xf>
    <xf numFmtId="0" fontId="14" fillId="0" borderId="4" xfId="0" applyFont="1" applyBorder="1" applyAlignment="1">
      <alignment horizontal="right"/>
    </xf>
    <xf numFmtId="0" fontId="15" fillId="0" borderId="4" xfId="0" applyFont="1" applyBorder="1" applyAlignment="1">
      <alignment horizontal="left"/>
    </xf>
    <xf numFmtId="0" fontId="14" fillId="0" borderId="5" xfId="0" applyFont="1" applyBorder="1" applyAlignment="1">
      <alignment horizontal="right"/>
    </xf>
    <xf numFmtId="0" fontId="15" fillId="0" borderId="5" xfId="0" applyFont="1" applyBorder="1" applyAlignment="1">
      <alignment horizontal="left"/>
    </xf>
    <xf numFmtId="167" fontId="15" fillId="0" borderId="5" xfId="0" applyNumberFormat="1" applyFont="1" applyBorder="1" applyAlignment="1">
      <alignment horizontal="left"/>
    </xf>
    <xf numFmtId="0" fontId="14" fillId="0" borderId="6" xfId="0" applyFont="1" applyBorder="1" applyAlignment="1">
      <alignment horizontal="right"/>
    </xf>
    <xf numFmtId="0" fontId="1" fillId="0" borderId="7" xfId="0" applyFont="1" applyBorder="1"/>
    <xf numFmtId="0" fontId="0" fillId="0" borderId="7" xfId="0" applyBorder="1"/>
    <xf numFmtId="0" fontId="16" fillId="0" borderId="9" xfId="0" applyFont="1" applyBorder="1" applyAlignment="1">
      <alignment horizontal="left" wrapText="1" indent="1"/>
    </xf>
    <xf numFmtId="0" fontId="16" fillId="0" borderId="7" xfId="0" applyFont="1" applyBorder="1" applyAlignment="1">
      <alignment horizontal="left" wrapText="1"/>
    </xf>
    <xf numFmtId="0" fontId="17" fillId="0" borderId="7" xfId="0" applyFont="1" applyBorder="1" applyAlignment="1">
      <alignment horizontal="left" wrapText="1"/>
    </xf>
    <xf numFmtId="0" fontId="16" fillId="0" borderId="7" xfId="0" applyFont="1" applyBorder="1" applyAlignment="1">
      <alignment horizontal="left"/>
    </xf>
    <xf numFmtId="0" fontId="1" fillId="0" borderId="0" xfId="0" applyFont="1"/>
    <xf numFmtId="0" fontId="19" fillId="0" borderId="8" xfId="0" applyFont="1" applyBorder="1" applyAlignment="1">
      <alignment horizontal="left" vertical="center"/>
    </xf>
    <xf numFmtId="0" fontId="3" fillId="0" borderId="7" xfId="2" applyBorder="1" applyAlignment="1" applyProtection="1">
      <alignment horizontal="left" wrapText="1"/>
    </xf>
    <xf numFmtId="0" fontId="20" fillId="0" borderId="0" xfId="0" applyFont="1" applyAlignment="1">
      <alignment horizontal="left" vertical="center"/>
    </xf>
    <xf numFmtId="0" fontId="18" fillId="0" borderId="7" xfId="2" applyFont="1" applyBorder="1" applyAlignment="1" applyProtection="1">
      <alignment horizontal="left" wrapText="1"/>
    </xf>
    <xf numFmtId="0" fontId="21" fillId="0" borderId="7" xfId="0" applyFont="1" applyBorder="1" applyAlignment="1">
      <alignment horizontal="left" wrapText="1"/>
    </xf>
    <xf numFmtId="0" fontId="15" fillId="0" borderId="0" xfId="0" applyFont="1" applyBorder="1" applyAlignment="1">
      <alignment horizontal="left"/>
    </xf>
    <xf numFmtId="167" fontId="15" fillId="0" borderId="0" xfId="0" applyNumberFormat="1" applyFont="1" applyBorder="1" applyAlignment="1">
      <alignment horizontal="left"/>
    </xf>
    <xf numFmtId="0" fontId="15" fillId="0" borderId="0" xfId="0" applyFont="1" applyBorder="1" applyAlignment="1">
      <alignment horizontal="center"/>
    </xf>
    <xf numFmtId="165" fontId="15" fillId="0" borderId="0" xfId="0" applyNumberFormat="1" applyFont="1" applyBorder="1" applyAlignment="1">
      <alignment horizontal="center"/>
    </xf>
    <xf numFmtId="0" fontId="22" fillId="0" borderId="0" xfId="0" applyFont="1" applyFill="1" applyAlignment="1">
      <alignment horizontal="left" vertical="top"/>
    </xf>
    <xf numFmtId="0" fontId="22" fillId="0" borderId="0" xfId="0" applyFont="1" applyFill="1" applyAlignment="1">
      <alignment vertical="top" wrapText="1"/>
    </xf>
    <xf numFmtId="0" fontId="22" fillId="0" borderId="0" xfId="0" applyNumberFormat="1" applyFont="1" applyFill="1" applyAlignment="1">
      <alignment horizontal="center" vertical="top"/>
    </xf>
    <xf numFmtId="44" fontId="22" fillId="0" borderId="0" xfId="1" applyFont="1" applyFill="1" applyAlignment="1">
      <alignment vertical="top"/>
    </xf>
    <xf numFmtId="164" fontId="22" fillId="4" borderId="0" xfId="0" applyNumberFormat="1" applyFont="1" applyFill="1" applyAlignment="1">
      <alignment horizontal="center" vertical="top"/>
    </xf>
    <xf numFmtId="0" fontId="6" fillId="0" borderId="0" xfId="0" applyFont="1" applyFill="1" applyAlignment="1">
      <alignment horizontal="left" vertical="top"/>
    </xf>
    <xf numFmtId="0" fontId="6" fillId="0" borderId="0" xfId="0" applyFont="1" applyFill="1" applyAlignment="1">
      <alignment vertical="top" wrapText="1"/>
    </xf>
    <xf numFmtId="0" fontId="6" fillId="0" borderId="0" xfId="0" applyNumberFormat="1" applyFont="1" applyFill="1" applyAlignment="1">
      <alignment horizontal="center" vertical="top"/>
    </xf>
    <xf numFmtId="0" fontId="6" fillId="0" borderId="0" xfId="0" applyFont="1" applyFill="1"/>
    <xf numFmtId="44" fontId="6" fillId="0" borderId="0" xfId="1" applyFont="1" applyFill="1" applyAlignment="1">
      <alignment vertical="top"/>
    </xf>
    <xf numFmtId="0" fontId="14" fillId="0" borderId="0" xfId="0" applyFont="1" applyBorder="1" applyAlignment="1">
      <alignment horizontal="right"/>
    </xf>
    <xf numFmtId="0" fontId="14" fillId="0" borderId="0" xfId="0" applyFont="1" applyBorder="1" applyAlignment="1">
      <alignment vertical="top" wrapText="1"/>
    </xf>
    <xf numFmtId="165" fontId="15" fillId="0" borderId="6" xfId="0" applyNumberFormat="1" applyFont="1" applyBorder="1" applyAlignment="1">
      <alignment horizontal="left"/>
    </xf>
    <xf numFmtId="0" fontId="8" fillId="0" borderId="0" xfId="0" applyFont="1" applyFill="1" applyAlignment="1">
      <alignment vertical="top" wrapText="1"/>
    </xf>
    <xf numFmtId="0" fontId="8" fillId="0" borderId="0" xfId="0" applyFont="1" applyAlignment="1">
      <alignment vertical="top" wrapText="1"/>
    </xf>
    <xf numFmtId="0" fontId="8" fillId="0" borderId="0" xfId="0" applyNumberFormat="1" applyFont="1" applyFill="1" applyAlignment="1">
      <alignment horizontal="center" vertical="top"/>
    </xf>
    <xf numFmtId="0" fontId="8" fillId="0" borderId="0" xfId="0" applyFont="1" applyFill="1" applyAlignment="1">
      <alignment horizontal="center" vertical="center"/>
    </xf>
    <xf numFmtId="44" fontId="8" fillId="0" borderId="0" xfId="1" applyFont="1" applyFill="1" applyAlignment="1">
      <alignment vertical="top"/>
    </xf>
    <xf numFmtId="164" fontId="8" fillId="4" borderId="0" xfId="0" applyNumberFormat="1" applyFont="1" applyFill="1" applyAlignment="1">
      <alignment horizontal="center" vertical="top"/>
    </xf>
    <xf numFmtId="0" fontId="3" fillId="0" borderId="0" xfId="2" applyAlignment="1" applyProtection="1">
      <alignment vertical="top" wrapText="1"/>
    </xf>
    <xf numFmtId="0" fontId="23" fillId="0" borderId="0" xfId="0" applyFont="1" applyFill="1" applyAlignment="1">
      <alignment horizontal="left" vertical="top"/>
    </xf>
    <xf numFmtId="0" fontId="14" fillId="0" borderId="0" xfId="0" applyFont="1" applyBorder="1" applyAlignment="1">
      <alignment horizontal="left" vertical="top" wrapText="1"/>
    </xf>
  </cellXfs>
  <cellStyles count="3">
    <cellStyle name="Currency" xfId="1" builtinId="4"/>
    <cellStyle name="Hyperlink" xfId="2" builtinId="8"/>
    <cellStyle name="Normal" xfId="0" builtinId="0" customBuiltin="1"/>
  </cellStyles>
  <dxfs count="31">
    <dxf>
      <font>
        <b val="0"/>
        <i val="0"/>
        <strike val="0"/>
        <condense val="0"/>
        <extend val="0"/>
        <outline val="0"/>
        <shadow val="0"/>
        <u val="none"/>
        <vertAlign val="baseline"/>
        <sz val="10"/>
        <color auto="1"/>
        <name val="Trebuchet MS"/>
        <family val="2"/>
        <scheme val="minor"/>
      </font>
      <numFmt numFmtId="164" formatCode="_([$$-409]* #,##0.00_);_([$$-409]* \(#,##0.00\);_([$$-409]* &quot;-&quot;??_);_(@_)"/>
      <fill>
        <patternFill patternType="solid">
          <fgColor indexed="64"/>
          <bgColor theme="0" tint="-4.9989318521683403E-2"/>
        </patternFill>
      </fill>
      <alignment horizontal="center" vertical="bottom" textRotation="0" wrapText="0" indent="0" justifyLastLine="0" shrinkToFit="0" readingOrder="0"/>
    </dxf>
    <dxf>
      <font>
        <b val="0"/>
        <i val="0"/>
        <strike val="0"/>
        <condense val="0"/>
        <extend val="0"/>
        <outline val="0"/>
        <shadow val="0"/>
        <u val="none"/>
        <vertAlign val="baseline"/>
        <sz val="10"/>
        <color auto="1"/>
        <name val="Trebuchet MS"/>
        <family val="2"/>
        <scheme val="minor"/>
      </font>
      <numFmt numFmtId="34" formatCode="_(&quot;$&quot;* #,##0.00_);_(&quot;$&quot;* \(#,##0.00\);_(&quot;$&quot;* &quot;-&quot;??_);_(@_)"/>
    </dxf>
    <dxf>
      <font>
        <b val="0"/>
        <i val="0"/>
        <strike val="0"/>
        <condense val="0"/>
        <extend val="0"/>
        <outline val="0"/>
        <shadow val="0"/>
        <u val="none"/>
        <vertAlign val="baseline"/>
        <sz val="10"/>
        <color auto="1"/>
        <name val="Trebuchet MS"/>
        <family val="2"/>
        <scheme val="minor"/>
      </font>
    </dxf>
    <dxf>
      <font>
        <b val="0"/>
        <i val="0"/>
        <strike val="0"/>
        <condense val="0"/>
        <extend val="0"/>
        <outline val="0"/>
        <shadow val="0"/>
        <u val="none"/>
        <vertAlign val="baseline"/>
        <sz val="10"/>
        <color auto="1"/>
        <name val="Trebuchet MS"/>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0"/>
        <color auto="1"/>
        <name val="Trebuchet MS"/>
        <family val="2"/>
        <scheme val="minor"/>
      </font>
      <alignment horizontal="center" vertical="bottom" textRotation="0" wrapText="0" indent="0" justifyLastLine="0" shrinkToFit="0" readingOrder="0"/>
    </dxf>
    <dxf>
      <font>
        <b val="0"/>
        <i val="0"/>
        <strike val="0"/>
        <condense val="0"/>
        <extend val="0"/>
        <outline val="0"/>
        <shadow val="0"/>
        <u val="none"/>
        <vertAlign val="baseline"/>
        <sz val="10"/>
        <color auto="1"/>
        <name val="Trebuchet MS"/>
        <family val="2"/>
        <scheme val="minor"/>
      </font>
    </dxf>
    <dxf>
      <font>
        <b val="0"/>
        <i val="0"/>
        <strike val="0"/>
        <condense val="0"/>
        <extend val="0"/>
        <outline val="0"/>
        <shadow val="0"/>
        <u val="none"/>
        <vertAlign val="baseline"/>
        <sz val="10"/>
        <color auto="1"/>
        <name val="Trebuchet MS"/>
        <family val="2"/>
        <scheme val="minor"/>
      </font>
    </dxf>
    <dxf>
      <font>
        <b val="0"/>
        <i val="0"/>
        <strike val="0"/>
        <condense val="0"/>
        <extend val="0"/>
        <outline val="0"/>
        <shadow val="0"/>
        <u val="none"/>
        <vertAlign val="baseline"/>
        <sz val="10"/>
        <color auto="1"/>
        <name val="Trebuchet MS"/>
        <family val="2"/>
        <scheme val="minor"/>
      </font>
    </dxf>
    <dxf>
      <font>
        <b val="0"/>
        <i val="0"/>
        <strike val="0"/>
        <condense val="0"/>
        <extend val="0"/>
        <outline val="0"/>
        <shadow val="0"/>
        <u val="none"/>
        <vertAlign val="baseline"/>
        <sz val="10"/>
        <color auto="1"/>
        <name val="Trebuchet MS"/>
        <family val="2"/>
        <scheme val="minor"/>
      </font>
    </dxf>
    <dxf>
      <font>
        <b val="0"/>
        <i val="0"/>
        <strike val="0"/>
        <condense val="0"/>
        <extend val="0"/>
        <outline val="0"/>
        <shadow val="0"/>
        <u val="none"/>
        <vertAlign val="baseline"/>
        <sz val="10"/>
        <color auto="1"/>
        <name val="Trebuchet MS"/>
        <family val="2"/>
        <scheme val="minor"/>
      </font>
    </dxf>
    <dxf>
      <alignment vertical="top" textRotation="0" indent="0" justifyLastLine="0" shrinkToFit="0" readingOrder="0"/>
    </dxf>
    <dxf>
      <alignment horizontal="left" vertical="top" textRotation="0" indent="0" justifyLastLine="0" shrinkToFit="0" readingOrder="0"/>
    </dxf>
    <dxf>
      <alignment horizontal="center" vertical="top" textRotation="0" indent="0" justifyLastLine="0" shrinkToFit="0" readingOrder="0"/>
    </dxf>
    <dxf>
      <border outline="0">
        <top style="thin">
          <color theme="4" tint="0.39997558519241921"/>
        </top>
      </border>
    </dxf>
    <dxf>
      <border outline="0">
        <left style="thin">
          <color theme="4" tint="0.39997558519241921"/>
        </left>
        <top style="thin">
          <color theme="4" tint="0.39997558519241921"/>
        </top>
        <bottom style="thin">
          <color theme="4" tint="0.39997558519241921"/>
        </bottom>
      </border>
    </dxf>
    <dxf>
      <alignment vertical="bottom" textRotation="0" indent="0" justifyLastLine="0" shrinkToFit="0" readingOrder="0"/>
    </dxf>
    <dxf>
      <border outline="0">
        <bottom style="thin">
          <color theme="4" tint="0.39997558519241921"/>
        </bottom>
      </border>
    </dxf>
    <dxf>
      <font>
        <strike val="0"/>
        <outline val="0"/>
        <shadow val="0"/>
        <u val="none"/>
        <vertAlign val="baseline"/>
        <sz val="11"/>
        <color theme="0"/>
        <name val="Arial"/>
        <scheme val="major"/>
      </font>
    </dxf>
    <dxf>
      <font>
        <b val="0"/>
        <i val="0"/>
        <strike val="0"/>
        <condense val="0"/>
        <extend val="0"/>
        <outline val="0"/>
        <shadow val="0"/>
        <u val="none"/>
        <vertAlign val="baseline"/>
        <sz val="10"/>
        <color auto="1"/>
        <name val="Trebuchet MS"/>
        <scheme val="minor"/>
      </font>
      <numFmt numFmtId="164" formatCode="_([$$-409]* #,##0.00_);_([$$-409]* \(#,##0.00\);_([$$-409]* &quot;-&quot;??_);_(@_)"/>
      <fill>
        <patternFill patternType="solid">
          <fgColor indexed="64"/>
          <bgColor theme="0" tint="-4.9989318521683403E-2"/>
        </patternFill>
      </fill>
      <alignment horizontal="center" vertical="top" textRotation="0" wrapText="0" indent="0" justifyLastLine="0" shrinkToFit="0" readingOrder="0"/>
    </dxf>
    <dxf>
      <font>
        <b val="0"/>
        <i val="0"/>
        <strike val="0"/>
        <condense val="0"/>
        <extend val="0"/>
        <outline val="0"/>
        <shadow val="0"/>
        <u val="none"/>
        <vertAlign val="baseline"/>
        <sz val="10"/>
        <color auto="1"/>
        <name val="Trebuchet MS"/>
        <scheme val="minor"/>
      </font>
      <fill>
        <patternFill patternType="none">
          <fgColor indexed="64"/>
          <bgColor indexed="65"/>
        </patternFill>
      </fill>
      <alignment horizontal="general" vertical="top" textRotation="0" wrapText="0" indent="0" justifyLastLine="0" shrinkToFit="0" readingOrder="0"/>
    </dxf>
    <dxf>
      <font>
        <b val="0"/>
        <i val="0"/>
        <strike val="0"/>
        <condense val="0"/>
        <extend val="0"/>
        <outline val="0"/>
        <shadow val="0"/>
        <u val="none"/>
        <vertAlign val="baseline"/>
        <sz val="10"/>
        <color auto="1"/>
        <name val="Trebuchet MS"/>
        <scheme val="minor"/>
      </font>
      <fill>
        <patternFill patternType="none">
          <fgColor indexed="64"/>
          <bgColor auto="1"/>
        </patternFill>
      </fill>
    </dxf>
    <dxf>
      <font>
        <b val="0"/>
        <i val="0"/>
        <strike val="0"/>
        <condense val="0"/>
        <extend val="0"/>
        <outline val="0"/>
        <shadow val="0"/>
        <u val="none"/>
        <vertAlign val="baseline"/>
        <sz val="10"/>
        <color auto="1"/>
        <name val="Trebuchet MS"/>
        <scheme val="minor"/>
      </font>
      <numFmt numFmtId="0" formatCode="General"/>
      <fill>
        <patternFill patternType="none">
          <fgColor indexed="64"/>
          <bgColor indexed="65"/>
        </patternFill>
      </fill>
      <alignment horizontal="center" vertical="top" textRotation="0" wrapText="0" indent="0" justifyLastLine="0" shrinkToFit="0" readingOrder="0"/>
    </dxf>
    <dxf>
      <font>
        <b val="0"/>
        <i val="0"/>
        <strike val="0"/>
        <condense val="0"/>
        <extend val="0"/>
        <outline val="0"/>
        <shadow val="0"/>
        <u val="none"/>
        <vertAlign val="baseline"/>
        <sz val="10"/>
        <color auto="1"/>
        <name val="Trebuchet MS"/>
        <scheme val="minor"/>
      </font>
      <numFmt numFmtId="0" formatCode="General"/>
      <fill>
        <patternFill patternType="none">
          <fgColor indexed="64"/>
          <bgColor auto="1"/>
        </patternFill>
      </fill>
      <alignment horizontal="center" vertical="top" textRotation="0" wrapText="0" indent="0" justifyLastLine="0" shrinkToFit="0" readingOrder="0"/>
    </dxf>
    <dxf>
      <font>
        <b val="0"/>
        <i val="0"/>
        <strike val="0"/>
        <condense val="0"/>
        <extend val="0"/>
        <outline val="0"/>
        <shadow val="0"/>
        <u val="none"/>
        <vertAlign val="baseline"/>
        <sz val="10"/>
        <color auto="1"/>
        <name val="Trebuchet MS"/>
        <scheme val="minor"/>
      </font>
      <fill>
        <patternFill patternType="none">
          <fgColor indexed="64"/>
          <bgColor indexed="65"/>
        </patternFill>
      </fill>
      <alignment horizontal="general" vertical="top" textRotation="0" wrapText="1" indent="0" justifyLastLine="0" shrinkToFit="0" readingOrder="0"/>
    </dxf>
    <dxf>
      <font>
        <b val="0"/>
        <i val="0"/>
        <strike val="0"/>
        <condense val="0"/>
        <extend val="0"/>
        <outline val="0"/>
        <shadow val="0"/>
        <u val="none"/>
        <vertAlign val="baseline"/>
        <sz val="10"/>
        <color auto="1"/>
        <name val="Trebuchet MS"/>
        <family val="2"/>
        <scheme val="minor"/>
      </font>
      <alignment horizontal="general" vertical="top" textRotation="0" wrapText="1" indent="0" justifyLastLine="0" shrinkToFit="0" readingOrder="0"/>
    </dxf>
    <dxf>
      <font>
        <b val="0"/>
        <i val="0"/>
        <strike val="0"/>
        <condense val="0"/>
        <extend val="0"/>
        <outline val="0"/>
        <shadow val="0"/>
        <u val="none"/>
        <vertAlign val="baseline"/>
        <sz val="10"/>
        <color auto="1"/>
        <name val="Trebuchet MS"/>
        <scheme val="minor"/>
      </font>
      <fill>
        <patternFill patternType="none">
          <fgColor indexed="64"/>
          <bgColor indexed="65"/>
        </patternFill>
      </fill>
      <alignment horizontal="general" vertical="top" textRotation="0" wrapText="1" indent="0" justifyLastLine="0" shrinkToFit="0" readingOrder="0"/>
    </dxf>
    <dxf>
      <font>
        <b val="0"/>
        <i val="0"/>
        <strike val="0"/>
        <condense val="0"/>
        <extend val="0"/>
        <outline val="0"/>
        <shadow val="0"/>
        <u val="none"/>
        <vertAlign val="baseline"/>
        <sz val="10"/>
        <color auto="1"/>
        <name val="Trebuchet MS"/>
        <scheme val="minor"/>
      </font>
      <fill>
        <patternFill patternType="none">
          <fgColor indexed="64"/>
          <bgColor indexed="65"/>
        </patternFill>
      </fill>
      <alignment horizontal="general" vertical="top" textRotation="0" wrapText="1" indent="0" justifyLastLine="0" shrinkToFit="0" readingOrder="0"/>
    </dxf>
    <dxf>
      <font>
        <b val="0"/>
        <i val="0"/>
        <strike val="0"/>
        <condense val="0"/>
        <extend val="0"/>
        <outline val="0"/>
        <shadow val="0"/>
        <u val="none"/>
        <vertAlign val="baseline"/>
        <sz val="10"/>
        <color auto="1"/>
        <name val="Trebuchet MS"/>
        <scheme val="minor"/>
      </font>
      <fill>
        <patternFill patternType="none">
          <fgColor indexed="64"/>
          <bgColor indexed="65"/>
        </patternFill>
      </fill>
      <alignment horizontal="left" vertical="top" textRotation="0" wrapText="0" indent="0" justifyLastLine="0" shrinkToFit="0" readingOrder="0"/>
    </dxf>
    <dxf>
      <border outline="0">
        <bottom style="thin">
          <color indexed="55"/>
        </bottom>
      </border>
    </dxf>
    <dxf>
      <font>
        <b val="0"/>
        <i val="0"/>
        <strike val="0"/>
        <condense val="0"/>
        <extend val="0"/>
        <outline val="0"/>
        <shadow val="0"/>
        <u val="none"/>
        <vertAlign val="baseline"/>
        <sz val="10"/>
        <color auto="1"/>
        <name val="Trebuchet MS"/>
        <scheme val="minor"/>
      </font>
      <fill>
        <patternFill patternType="none">
          <fgColor indexed="64"/>
          <bgColor auto="1"/>
        </patternFill>
      </fill>
    </dxf>
    <dxf>
      <font>
        <b/>
        <i val="0"/>
        <strike val="0"/>
        <condense val="0"/>
        <extend val="0"/>
        <outline val="0"/>
        <shadow val="0"/>
        <u val="none"/>
        <vertAlign val="baseline"/>
        <sz val="10"/>
        <color auto="1"/>
        <name val="Arial"/>
        <scheme val="major"/>
      </font>
      <fill>
        <patternFill patternType="none">
          <fgColor indexed="64"/>
          <bgColor auto="1"/>
        </patternFill>
      </fill>
      <alignment horizontal="center" vertical="center" textRotation="0" wrapText="0" indent="0" justifyLastLine="0" shrinkToFit="0" readingOrder="0"/>
      <protection locked="1" hidden="0"/>
    </dxf>
  </dxfs>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FF0000"/>
      <rgbColor rgb="005FF25F"/>
      <rgbColor rgb="000000FF"/>
      <rgbColor rgb="00FFFF00"/>
      <rgbColor rgb="00DE3018"/>
      <rgbColor rgb="0053D4C9"/>
      <rgbColor rgb="006B0C00"/>
      <rgbColor rgb="00006500"/>
      <rgbColor rgb="00182C63"/>
      <rgbColor rgb="00819C00"/>
      <rgbColor rgb="00C9B783"/>
      <rgbColor rgb="00007F74"/>
      <rgbColor rgb="00F4F4F4"/>
      <rgbColor rgb="00666666"/>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799FC4"/>
      <rgbColor rgb="00C1F1ED"/>
      <rgbColor rgb="00D6F4D9"/>
      <rgbColor rgb="00FFFFCC"/>
      <rgbColor rgb="00C9DAFB"/>
      <rgbColor rgb="00FAC8D7"/>
      <rgbColor rgb="00F3F0E4"/>
      <rgbColor rgb="00E4E8F3"/>
      <rgbColor rgb="001849B5"/>
      <rgbColor rgb="0036ACA2"/>
      <rgbColor rgb="00F0BA00"/>
      <rgbColor rgb="00BCC5E1"/>
      <rgbColor rgb="008394C9"/>
      <rgbColor rgb="003B4E87"/>
      <rgbColor rgb="0087743B"/>
      <rgbColor rgb="00B2B2B2"/>
      <rgbColor rgb="00003366"/>
      <rgbColor rgb="00109618"/>
      <rgbColor rgb="00085108"/>
      <rgbColor rgb="00635100"/>
      <rgbColor rgb="00273359"/>
      <rgbColor rgb="00E1D8BC"/>
      <rgbColor rgb="00594C27"/>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png"/><Relationship Id="rId21" Type="http://schemas.openxmlformats.org/officeDocument/2006/relationships/image" Target="../media/image21.jpeg"/><Relationship Id="rId34" Type="http://schemas.openxmlformats.org/officeDocument/2006/relationships/image" Target="../media/image34.jpeg"/><Relationship Id="rId42" Type="http://schemas.openxmlformats.org/officeDocument/2006/relationships/image" Target="../media/image42.jpeg"/><Relationship Id="rId7" Type="http://schemas.openxmlformats.org/officeDocument/2006/relationships/image" Target="../media/image7.pn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png"/><Relationship Id="rId35" Type="http://schemas.openxmlformats.org/officeDocument/2006/relationships/image" Target="../media/image35.jpe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jpeg"/><Relationship Id="rId33" Type="http://schemas.openxmlformats.org/officeDocument/2006/relationships/image" Target="../media/image33.png"/><Relationship Id="rId38" Type="http://schemas.openxmlformats.org/officeDocument/2006/relationships/image" Target="../media/image38.png"/></Relationships>
</file>

<file path=xl/drawings/_rels/drawing2.xml.rels><?xml version="1.0" encoding="UTF-8" standalone="yes"?>
<Relationships xmlns="http://schemas.openxmlformats.org/package/2006/relationships"><Relationship Id="rId2" Type="http://schemas.openxmlformats.org/officeDocument/2006/relationships/image" Target="../media/image43.png"/><Relationship Id="rId1" Type="http://schemas.openxmlformats.org/officeDocument/2006/relationships/hyperlink" Target="https://www.vertex42.com/" TargetMode="External"/></Relationships>
</file>

<file path=xl/drawings/drawing1.xml><?xml version="1.0" encoding="utf-8"?>
<xdr:wsDr xmlns:xdr="http://schemas.openxmlformats.org/drawingml/2006/spreadsheetDrawing" xmlns:a="http://schemas.openxmlformats.org/drawingml/2006/main">
  <xdr:twoCellAnchor editAs="oneCell">
    <xdr:from>
      <xdr:col>7</xdr:col>
      <xdr:colOff>123825</xdr:colOff>
      <xdr:row>19</xdr:row>
      <xdr:rowOff>0</xdr:rowOff>
    </xdr:from>
    <xdr:to>
      <xdr:col>7</xdr:col>
      <xdr:colOff>581025</xdr:colOff>
      <xdr:row>20</xdr:row>
      <xdr:rowOff>76200</xdr:rowOff>
    </xdr:to>
    <xdr:pic>
      <xdr:nvPicPr>
        <xdr:cNvPr id="5" name="Picture 4" descr="24V Meanwell Power Supply Bundle">
          <a:extLst>
            <a:ext uri="{FF2B5EF4-FFF2-40B4-BE49-F238E27FC236}">
              <a16:creationId xmlns:a16="http://schemas.microsoft.com/office/drawing/2014/main" id="{AA323828-C454-4BED-B433-4F0A1CFEAD31}"/>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858250" y="5324475"/>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14</xdr:row>
      <xdr:rowOff>1</xdr:rowOff>
    </xdr:from>
    <xdr:to>
      <xdr:col>7</xdr:col>
      <xdr:colOff>657225</xdr:colOff>
      <xdr:row>15</xdr:row>
      <xdr:rowOff>43819</xdr:rowOff>
    </xdr:to>
    <xdr:pic>
      <xdr:nvPicPr>
        <xdr:cNvPr id="6" name="Picture 5" descr="C-Beam® Linear Actuator Bundle">
          <a:extLst>
            <a:ext uri="{FF2B5EF4-FFF2-40B4-BE49-F238E27FC236}">
              <a16:creationId xmlns:a16="http://schemas.microsoft.com/office/drawing/2014/main" id="{CAC49911-027E-4FD8-A1E0-CCD109A22DB3}"/>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734425" y="3876676"/>
          <a:ext cx="657225" cy="4248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176737</xdr:colOff>
      <xdr:row>0</xdr:row>
      <xdr:rowOff>85725</xdr:rowOff>
    </xdr:from>
    <xdr:to>
      <xdr:col>9</xdr:col>
      <xdr:colOff>804333</xdr:colOff>
      <xdr:row>11</xdr:row>
      <xdr:rowOff>114300</xdr:rowOff>
    </xdr:to>
    <xdr:pic>
      <xdr:nvPicPr>
        <xdr:cNvPr id="2" name="Picture 1">
          <a:extLst>
            <a:ext uri="{FF2B5EF4-FFF2-40B4-BE49-F238E27FC236}">
              <a16:creationId xmlns:a16="http://schemas.microsoft.com/office/drawing/2014/main" id="{B99ADEBE-E447-411C-9D1E-9FAA27A742C6}"/>
            </a:ext>
          </a:extLst>
        </xdr:cNvPr>
        <xdr:cNvPicPr>
          <a:picLocks noChangeAspect="1"/>
        </xdr:cNvPicPr>
      </xdr:nvPicPr>
      <xdr:blipFill>
        <a:blip xmlns:r="http://schemas.openxmlformats.org/officeDocument/2006/relationships" r:embed="rId3"/>
        <a:stretch>
          <a:fillRect/>
        </a:stretch>
      </xdr:blipFill>
      <xdr:spPr>
        <a:xfrm>
          <a:off x="5691712" y="85725"/>
          <a:ext cx="5723471" cy="3219450"/>
        </a:xfrm>
        <a:prstGeom prst="rect">
          <a:avLst/>
        </a:prstGeom>
      </xdr:spPr>
    </xdr:pic>
    <xdr:clientData/>
  </xdr:twoCellAnchor>
  <xdr:twoCellAnchor editAs="oneCell">
    <xdr:from>
      <xdr:col>7</xdr:col>
      <xdr:colOff>152400</xdr:colOff>
      <xdr:row>19</xdr:row>
      <xdr:rowOff>361950</xdr:rowOff>
    </xdr:from>
    <xdr:to>
      <xdr:col>7</xdr:col>
      <xdr:colOff>590550</xdr:colOff>
      <xdr:row>21</xdr:row>
      <xdr:rowOff>38100</xdr:rowOff>
    </xdr:to>
    <xdr:pic>
      <xdr:nvPicPr>
        <xdr:cNvPr id="7" name="Picture 6" descr="Duet 2 Ethernet">
          <a:extLst>
            <a:ext uri="{FF2B5EF4-FFF2-40B4-BE49-F238E27FC236}">
              <a16:creationId xmlns:a16="http://schemas.microsoft.com/office/drawing/2014/main" id="{84C1F5E8-C6AC-49D8-9E8C-ACA32F359B66}"/>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886825" y="5686425"/>
          <a:ext cx="43815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16</xdr:row>
      <xdr:rowOff>1</xdr:rowOff>
    </xdr:from>
    <xdr:to>
      <xdr:col>7</xdr:col>
      <xdr:colOff>504825</xdr:colOff>
      <xdr:row>17</xdr:row>
      <xdr:rowOff>11643</xdr:rowOff>
    </xdr:to>
    <xdr:pic>
      <xdr:nvPicPr>
        <xdr:cNvPr id="8" name="Picture 7" descr="One Knob Stage and Track Combination">
          <a:extLst>
            <a:ext uri="{FF2B5EF4-FFF2-40B4-BE49-F238E27FC236}">
              <a16:creationId xmlns:a16="http://schemas.microsoft.com/office/drawing/2014/main" id="{91EB2D9A-F1AA-4E6F-95CA-3055935BA566}"/>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496300" y="2647951"/>
          <a:ext cx="504825" cy="392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38101</xdr:colOff>
      <xdr:row>16</xdr:row>
      <xdr:rowOff>352425</xdr:rowOff>
    </xdr:from>
    <xdr:to>
      <xdr:col>7</xdr:col>
      <xdr:colOff>571501</xdr:colOff>
      <xdr:row>18</xdr:row>
      <xdr:rowOff>5292</xdr:rowOff>
    </xdr:to>
    <xdr:pic>
      <xdr:nvPicPr>
        <xdr:cNvPr id="9" name="Picture 8" descr="#59-331">
          <a:extLst>
            <a:ext uri="{FF2B5EF4-FFF2-40B4-BE49-F238E27FC236}">
              <a16:creationId xmlns:a16="http://schemas.microsoft.com/office/drawing/2014/main" id="{29A755D1-23BD-4DF7-8FEC-0DCCBBFE7E26}"/>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772526" y="4533900"/>
          <a:ext cx="533400" cy="4148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51</xdr:row>
      <xdr:rowOff>28575</xdr:rowOff>
    </xdr:from>
    <xdr:to>
      <xdr:col>7</xdr:col>
      <xdr:colOff>657225</xdr:colOff>
      <xdr:row>51</xdr:row>
      <xdr:rowOff>378460</xdr:rowOff>
    </xdr:to>
    <xdr:pic>
      <xdr:nvPicPr>
        <xdr:cNvPr id="10" name="Picture 9" descr="default">
          <a:extLst>
            <a:ext uri="{FF2B5EF4-FFF2-40B4-BE49-F238E27FC236}">
              <a16:creationId xmlns:a16="http://schemas.microsoft.com/office/drawing/2014/main" id="{B490BC5E-5220-4DE5-9246-1EDD7FB9A8FE}"/>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8839200" y="15640050"/>
          <a:ext cx="552450" cy="3498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142875</xdr:colOff>
      <xdr:row>52</xdr:row>
      <xdr:rowOff>0</xdr:rowOff>
    </xdr:from>
    <xdr:to>
      <xdr:col>7</xdr:col>
      <xdr:colOff>533400</xdr:colOff>
      <xdr:row>52</xdr:row>
      <xdr:rowOff>341059</xdr:rowOff>
    </xdr:to>
    <xdr:pic>
      <xdr:nvPicPr>
        <xdr:cNvPr id="11" name="Picture 10" descr="default">
          <a:extLst>
            <a:ext uri="{FF2B5EF4-FFF2-40B4-BE49-F238E27FC236}">
              <a16:creationId xmlns:a16="http://schemas.microsoft.com/office/drawing/2014/main" id="{A6FDE04D-F3A9-4EA6-96FA-34D57F3F64F5}"/>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8877300" y="15992475"/>
          <a:ext cx="390525" cy="3410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15</xdr:row>
      <xdr:rowOff>19050</xdr:rowOff>
    </xdr:from>
    <xdr:to>
      <xdr:col>7</xdr:col>
      <xdr:colOff>647700</xdr:colOff>
      <xdr:row>16</xdr:row>
      <xdr:rowOff>37695</xdr:rowOff>
    </xdr:to>
    <xdr:pic>
      <xdr:nvPicPr>
        <xdr:cNvPr id="12" name="Picture 11" descr="Double Wide Gantry Kit">
          <a:extLst>
            <a:ext uri="{FF2B5EF4-FFF2-40B4-BE49-F238E27FC236}">
              <a16:creationId xmlns:a16="http://schemas.microsoft.com/office/drawing/2014/main" id="{F31CD1D9-5798-41F1-A0A0-B12B01BE1BD8}"/>
            </a:ext>
          </a:extLst>
        </xdr:cNvPr>
        <xdr:cNvPicPr>
          <a:picLocks noChangeAspect="1"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val="0"/>
            </a:ext>
          </a:extLst>
        </a:blip>
        <a:srcRect t="21277" b="17021"/>
        <a:stretch/>
      </xdr:blipFill>
      <xdr:spPr bwMode="auto">
        <a:xfrm>
          <a:off x="8496300" y="2667000"/>
          <a:ext cx="647700" cy="3996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114300</xdr:colOff>
      <xdr:row>52</xdr:row>
      <xdr:rowOff>341513</xdr:rowOff>
    </xdr:from>
    <xdr:to>
      <xdr:col>7</xdr:col>
      <xdr:colOff>714375</xdr:colOff>
      <xdr:row>54</xdr:row>
      <xdr:rowOff>22287</xdr:rowOff>
    </xdr:to>
    <xdr:pic>
      <xdr:nvPicPr>
        <xdr:cNvPr id="13" name="Picture 12" descr="Low Profile Screws M5 (10 Pack)">
          <a:extLst>
            <a:ext uri="{FF2B5EF4-FFF2-40B4-BE49-F238E27FC236}">
              <a16:creationId xmlns:a16="http://schemas.microsoft.com/office/drawing/2014/main" id="{8AEA50D4-3DF2-44AF-BD1A-F6125C6FB4F7}"/>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079" t="27302" r="13158" b="22697"/>
        <a:stretch/>
      </xdr:blipFill>
      <xdr:spPr bwMode="auto">
        <a:xfrm>
          <a:off x="8848725" y="16333988"/>
          <a:ext cx="600075" cy="442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171450</xdr:colOff>
      <xdr:row>49</xdr:row>
      <xdr:rowOff>19050</xdr:rowOff>
    </xdr:from>
    <xdr:to>
      <xdr:col>7</xdr:col>
      <xdr:colOff>628650</xdr:colOff>
      <xdr:row>50</xdr:row>
      <xdr:rowOff>95250</xdr:rowOff>
    </xdr:to>
    <xdr:pic>
      <xdr:nvPicPr>
        <xdr:cNvPr id="14" name="Picture 13" descr="Cast Corner Bracket">
          <a:extLst>
            <a:ext uri="{FF2B5EF4-FFF2-40B4-BE49-F238E27FC236}">
              <a16:creationId xmlns:a16="http://schemas.microsoft.com/office/drawing/2014/main" id="{47B1870F-6090-4E11-B55C-B995A5B9294C}"/>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905875" y="14868525"/>
          <a:ext cx="457200" cy="457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208509</xdr:colOff>
      <xdr:row>22</xdr:row>
      <xdr:rowOff>77241</xdr:rowOff>
    </xdr:from>
    <xdr:to>
      <xdr:col>7</xdr:col>
      <xdr:colOff>630928</xdr:colOff>
      <xdr:row>22</xdr:row>
      <xdr:rowOff>364228</xdr:rowOff>
    </xdr:to>
    <xdr:pic>
      <xdr:nvPicPr>
        <xdr:cNvPr id="16" name="Picture 15" descr="V-Slot® 20x80 Linear Rail">
          <a:extLst>
            <a:ext uri="{FF2B5EF4-FFF2-40B4-BE49-F238E27FC236}">
              <a16:creationId xmlns:a16="http://schemas.microsoft.com/office/drawing/2014/main" id="{84D7F33E-5937-48EF-B7FE-819A797CD1E6}"/>
            </a:ext>
          </a:extLst>
        </xdr:cNvPr>
        <xdr:cNvPicPr>
          <a:picLocks noChangeAspect="1" noChangeArrowheads="1"/>
        </xdr:cNvPicPr>
      </xdr:nvPicPr>
      <xdr:blipFill rotWithShape="1">
        <a:blip xmlns:r="http://schemas.openxmlformats.org/officeDocument/2006/relationships" r:embed="rId12" cstate="print">
          <a:extLst>
            <a:ext uri="{28A0092B-C50C-407E-A947-70E740481C1C}">
              <a14:useLocalDpi xmlns:a14="http://schemas.microsoft.com/office/drawing/2010/main" val="0"/>
            </a:ext>
          </a:extLst>
        </a:blip>
        <a:srcRect l="39638" r="16448"/>
        <a:stretch/>
      </xdr:blipFill>
      <xdr:spPr bwMode="auto">
        <a:xfrm rot="16200000">
          <a:off x="9010650" y="6096000"/>
          <a:ext cx="286987" cy="42241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209550</xdr:colOff>
      <xdr:row>48</xdr:row>
      <xdr:rowOff>19050</xdr:rowOff>
    </xdr:from>
    <xdr:to>
      <xdr:col>7</xdr:col>
      <xdr:colOff>600075</xdr:colOff>
      <xdr:row>49</xdr:row>
      <xdr:rowOff>28575</xdr:rowOff>
    </xdr:to>
    <xdr:pic>
      <xdr:nvPicPr>
        <xdr:cNvPr id="17" name="Picture 16" descr="90 Degree Joining Plate">
          <a:extLst>
            <a:ext uri="{FF2B5EF4-FFF2-40B4-BE49-F238E27FC236}">
              <a16:creationId xmlns:a16="http://schemas.microsoft.com/office/drawing/2014/main" id="{DA602ED8-D836-4AB1-B27B-E765969862A9}"/>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8943975" y="14487525"/>
          <a:ext cx="390525" cy="390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54</xdr:row>
      <xdr:rowOff>8138</xdr:rowOff>
    </xdr:from>
    <xdr:to>
      <xdr:col>7</xdr:col>
      <xdr:colOff>695325</xdr:colOff>
      <xdr:row>55</xdr:row>
      <xdr:rowOff>69912</xdr:rowOff>
    </xdr:to>
    <xdr:pic>
      <xdr:nvPicPr>
        <xdr:cNvPr id="18" name="Picture 17" descr="Low Profile Screws M5 (10 Pack)">
          <a:extLst>
            <a:ext uri="{FF2B5EF4-FFF2-40B4-BE49-F238E27FC236}">
              <a16:creationId xmlns:a16="http://schemas.microsoft.com/office/drawing/2014/main" id="{A7676CC0-F516-400D-BF01-F08BE7C98163}"/>
            </a:ext>
          </a:extLst>
        </xdr:cNvPr>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l="19079" t="27302" r="13158" b="22697"/>
        <a:stretch/>
      </xdr:blipFill>
      <xdr:spPr bwMode="auto">
        <a:xfrm>
          <a:off x="8829675" y="16762613"/>
          <a:ext cx="600075" cy="4427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180975</xdr:colOff>
      <xdr:row>46</xdr:row>
      <xdr:rowOff>0</xdr:rowOff>
    </xdr:from>
    <xdr:to>
      <xdr:col>7</xdr:col>
      <xdr:colOff>619125</xdr:colOff>
      <xdr:row>47</xdr:row>
      <xdr:rowOff>57150</xdr:rowOff>
    </xdr:to>
    <xdr:pic>
      <xdr:nvPicPr>
        <xdr:cNvPr id="19" name="Picture 18" descr="Tee Nuts - M5 (10 Pack)">
          <a:extLst>
            <a:ext uri="{FF2B5EF4-FFF2-40B4-BE49-F238E27FC236}">
              <a16:creationId xmlns:a16="http://schemas.microsoft.com/office/drawing/2014/main" id="{7A5E7594-CFF2-488D-933B-23F8B178EF4F}"/>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8915400" y="13706475"/>
          <a:ext cx="438150" cy="4381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200026</xdr:colOff>
      <xdr:row>23</xdr:row>
      <xdr:rowOff>28576</xdr:rowOff>
    </xdr:from>
    <xdr:to>
      <xdr:col>7</xdr:col>
      <xdr:colOff>523876</xdr:colOff>
      <xdr:row>24</xdr:row>
      <xdr:rowOff>54027</xdr:rowOff>
    </xdr:to>
    <xdr:pic>
      <xdr:nvPicPr>
        <xdr:cNvPr id="20" name="Picture 19">
          <a:extLst>
            <a:ext uri="{FF2B5EF4-FFF2-40B4-BE49-F238E27FC236}">
              <a16:creationId xmlns:a16="http://schemas.microsoft.com/office/drawing/2014/main" id="{EAAB419C-534A-481B-92F0-9E3CA2B5F789}"/>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8934451" y="6496051"/>
          <a:ext cx="323850" cy="4064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17</xdr:row>
      <xdr:rowOff>371475</xdr:rowOff>
    </xdr:from>
    <xdr:to>
      <xdr:col>7</xdr:col>
      <xdr:colOff>590550</xdr:colOff>
      <xdr:row>19</xdr:row>
      <xdr:rowOff>95250</xdr:rowOff>
    </xdr:to>
    <xdr:pic>
      <xdr:nvPicPr>
        <xdr:cNvPr id="22" name="Picture 21">
          <a:extLst>
            <a:ext uri="{FF2B5EF4-FFF2-40B4-BE49-F238E27FC236}">
              <a16:creationId xmlns:a16="http://schemas.microsoft.com/office/drawing/2014/main" id="{B9A50E79-3FF4-4FF5-8B18-7DD9510CDC95}"/>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8839200" y="4933950"/>
          <a:ext cx="4857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50</xdr:row>
      <xdr:rowOff>38101</xdr:rowOff>
    </xdr:from>
    <xdr:to>
      <xdr:col>7</xdr:col>
      <xdr:colOff>689950</xdr:colOff>
      <xdr:row>51</xdr:row>
      <xdr:rowOff>19051</xdr:rowOff>
    </xdr:to>
    <xdr:pic>
      <xdr:nvPicPr>
        <xdr:cNvPr id="23" name="Picture 22" descr="default">
          <a:extLst>
            <a:ext uri="{FF2B5EF4-FFF2-40B4-BE49-F238E27FC236}">
              <a16:creationId xmlns:a16="http://schemas.microsoft.com/office/drawing/2014/main" id="{81238AAA-BDDC-42E3-8449-4F010CC72DFC}"/>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8886825" y="15268576"/>
          <a:ext cx="537550" cy="361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47</xdr:row>
      <xdr:rowOff>76199</xdr:rowOff>
    </xdr:from>
    <xdr:to>
      <xdr:col>7</xdr:col>
      <xdr:colOff>719234</xdr:colOff>
      <xdr:row>48</xdr:row>
      <xdr:rowOff>0</xdr:rowOff>
    </xdr:to>
    <xdr:pic>
      <xdr:nvPicPr>
        <xdr:cNvPr id="24" name="Picture 23" descr="2 Hole Joining Strip Plate">
          <a:extLst>
            <a:ext uri="{FF2B5EF4-FFF2-40B4-BE49-F238E27FC236}">
              <a16:creationId xmlns:a16="http://schemas.microsoft.com/office/drawing/2014/main" id="{F1A4E346-E5E3-4CCD-B0B8-E9FDEB898809}"/>
            </a:ext>
          </a:extLst>
        </xdr:cNvPr>
        <xdr:cNvPicPr>
          <a:picLocks noChangeAspect="1" noChangeArrowheads="1"/>
        </xdr:cNvPicPr>
      </xdr:nvPicPr>
      <xdr:blipFill rotWithShape="1">
        <a:blip xmlns:r="http://schemas.openxmlformats.org/officeDocument/2006/relationships" r:embed="rId18" cstate="print">
          <a:extLst>
            <a:ext uri="{28A0092B-C50C-407E-A947-70E740481C1C}">
              <a14:useLocalDpi xmlns:a14="http://schemas.microsoft.com/office/drawing/2010/main" val="0"/>
            </a:ext>
          </a:extLst>
        </a:blip>
        <a:srcRect l="8553" t="29112" r="8224" b="29605"/>
        <a:stretch/>
      </xdr:blipFill>
      <xdr:spPr bwMode="auto">
        <a:xfrm>
          <a:off x="8839200" y="14163674"/>
          <a:ext cx="614459" cy="3048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104775</xdr:colOff>
      <xdr:row>24</xdr:row>
      <xdr:rowOff>345208</xdr:rowOff>
    </xdr:from>
    <xdr:to>
      <xdr:col>7</xdr:col>
      <xdr:colOff>647700</xdr:colOff>
      <xdr:row>26</xdr:row>
      <xdr:rowOff>9525</xdr:rowOff>
    </xdr:to>
    <xdr:pic>
      <xdr:nvPicPr>
        <xdr:cNvPr id="25" name="Picture 24" descr="Xtension Limit Switch Kit">
          <a:extLst>
            <a:ext uri="{FF2B5EF4-FFF2-40B4-BE49-F238E27FC236}">
              <a16:creationId xmlns:a16="http://schemas.microsoft.com/office/drawing/2014/main" id="{082D29E0-70CF-40C9-BABF-27EFDFCE851C}"/>
            </a:ext>
          </a:extLst>
        </xdr:cNvPr>
        <xdr:cNvPicPr>
          <a:picLocks noChangeAspect="1" noChangeArrowheads="1"/>
        </xdr:cNvPicPr>
      </xdr:nvPicPr>
      <xdr:blipFill rotWithShape="1">
        <a:blip xmlns:r="http://schemas.openxmlformats.org/officeDocument/2006/relationships" r:embed="rId19" cstate="print">
          <a:extLst>
            <a:ext uri="{28A0092B-C50C-407E-A947-70E740481C1C}">
              <a14:useLocalDpi xmlns:a14="http://schemas.microsoft.com/office/drawing/2010/main" val="0"/>
            </a:ext>
          </a:extLst>
        </a:blip>
        <a:srcRect l="4276" t="11348" b="13487"/>
        <a:stretch/>
      </xdr:blipFill>
      <xdr:spPr bwMode="auto">
        <a:xfrm>
          <a:off x="8839200" y="7193683"/>
          <a:ext cx="542925" cy="4263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152399</xdr:colOff>
      <xdr:row>26</xdr:row>
      <xdr:rowOff>9524</xdr:rowOff>
    </xdr:from>
    <xdr:to>
      <xdr:col>7</xdr:col>
      <xdr:colOff>548822</xdr:colOff>
      <xdr:row>26</xdr:row>
      <xdr:rowOff>371475</xdr:rowOff>
    </xdr:to>
    <xdr:pic>
      <xdr:nvPicPr>
        <xdr:cNvPr id="26" name="Picture 25" descr="Xtension Wire Set - 3 Conductor">
          <a:extLst>
            <a:ext uri="{FF2B5EF4-FFF2-40B4-BE49-F238E27FC236}">
              <a16:creationId xmlns:a16="http://schemas.microsoft.com/office/drawing/2014/main" id="{6B34BF8A-83DF-4AF5-9737-FB66A74085D2}"/>
            </a:ext>
          </a:extLst>
        </xdr:cNvPr>
        <xdr:cNvPicPr>
          <a:picLocks noChangeAspect="1" noChangeArrowheads="1"/>
        </xdr:cNvPicPr>
      </xdr:nvPicPr>
      <xdr:blipFill rotWithShape="1">
        <a:blip xmlns:r="http://schemas.openxmlformats.org/officeDocument/2006/relationships" r:embed="rId20" cstate="print">
          <a:extLst>
            <a:ext uri="{28A0092B-C50C-407E-A947-70E740481C1C}">
              <a14:useLocalDpi xmlns:a14="http://schemas.microsoft.com/office/drawing/2010/main" val="0"/>
            </a:ext>
          </a:extLst>
        </a:blip>
        <a:srcRect l="20559" t="27467"/>
        <a:stretch/>
      </xdr:blipFill>
      <xdr:spPr bwMode="auto">
        <a:xfrm>
          <a:off x="8886824" y="7619999"/>
          <a:ext cx="396423" cy="361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23</xdr:row>
      <xdr:rowOff>361950</xdr:rowOff>
    </xdr:from>
    <xdr:to>
      <xdr:col>7</xdr:col>
      <xdr:colOff>581025</xdr:colOff>
      <xdr:row>24</xdr:row>
      <xdr:rowOff>360958</xdr:rowOff>
    </xdr:to>
    <xdr:pic>
      <xdr:nvPicPr>
        <xdr:cNvPr id="27" name="Picture 26">
          <a:extLst>
            <a:ext uri="{FF2B5EF4-FFF2-40B4-BE49-F238E27FC236}">
              <a16:creationId xmlns:a16="http://schemas.microsoft.com/office/drawing/2014/main" id="{BCB070BE-35E4-49CB-9F24-EEBE2D779DF8}"/>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8896350" y="6829425"/>
          <a:ext cx="419100" cy="3800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101351</xdr:colOff>
      <xdr:row>26</xdr:row>
      <xdr:rowOff>365375</xdr:rowOff>
    </xdr:from>
    <xdr:to>
      <xdr:col>7</xdr:col>
      <xdr:colOff>644277</xdr:colOff>
      <xdr:row>27</xdr:row>
      <xdr:rowOff>349000</xdr:rowOff>
    </xdr:to>
    <xdr:pic>
      <xdr:nvPicPr>
        <xdr:cNvPr id="28" name="Picture 27">
          <a:extLst>
            <a:ext uri="{FF2B5EF4-FFF2-40B4-BE49-F238E27FC236}">
              <a16:creationId xmlns:a16="http://schemas.microsoft.com/office/drawing/2014/main" id="{B12EFD0F-75C9-42A0-B43A-9916B769624A}"/>
            </a:ext>
          </a:extLst>
        </xdr:cNvPr>
        <xdr:cNvPicPr>
          <a:picLocks noChangeAspect="1" noChangeArrowheads="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29200" t="19400" r="29901" b="19700"/>
        <a:stretch/>
      </xdr:blipFill>
      <xdr:spPr bwMode="auto">
        <a:xfrm rot="16200000">
          <a:off x="8924926" y="7886700"/>
          <a:ext cx="364625" cy="5429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352426</xdr:colOff>
      <xdr:row>60</xdr:row>
      <xdr:rowOff>57150</xdr:rowOff>
    </xdr:from>
    <xdr:to>
      <xdr:col>7</xdr:col>
      <xdr:colOff>752476</xdr:colOff>
      <xdr:row>60</xdr:row>
      <xdr:rowOff>292241</xdr:rowOff>
    </xdr:to>
    <xdr:pic>
      <xdr:nvPicPr>
        <xdr:cNvPr id="29" name="Picture 28" descr="default">
          <a:extLst>
            <a:ext uri="{FF2B5EF4-FFF2-40B4-BE49-F238E27FC236}">
              <a16:creationId xmlns:a16="http://schemas.microsoft.com/office/drawing/2014/main" id="{4994A97B-607F-4E30-A28B-987F956F717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8362951" y="6896100"/>
          <a:ext cx="800100" cy="2350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142874</xdr:colOff>
      <xdr:row>30</xdr:row>
      <xdr:rowOff>333376</xdr:rowOff>
    </xdr:from>
    <xdr:to>
      <xdr:col>7</xdr:col>
      <xdr:colOff>614117</xdr:colOff>
      <xdr:row>32</xdr:row>
      <xdr:rowOff>31498</xdr:rowOff>
    </xdr:to>
    <xdr:pic>
      <xdr:nvPicPr>
        <xdr:cNvPr id="30" name="Picture 29">
          <a:extLst>
            <a:ext uri="{FF2B5EF4-FFF2-40B4-BE49-F238E27FC236}">
              <a16:creationId xmlns:a16="http://schemas.microsoft.com/office/drawing/2014/main" id="{AD107FE4-019E-4FF3-8C40-DCCD2B7C31AB}"/>
            </a:ext>
          </a:extLst>
        </xdr:cNvPr>
        <xdr:cNvPicPr>
          <a:picLocks noChangeAspect="1" noChangeArrowheads="1"/>
        </xdr:cNvPicPr>
      </xdr:nvPicPr>
      <xdr:blipFill rotWithShape="1">
        <a:blip xmlns:r="http://schemas.openxmlformats.org/officeDocument/2006/relationships" r:embed="rId24" cstate="print">
          <a:extLst>
            <a:ext uri="{28A0092B-C50C-407E-A947-70E740481C1C}">
              <a14:useLocalDpi xmlns:a14="http://schemas.microsoft.com/office/drawing/2010/main" val="0"/>
            </a:ext>
          </a:extLst>
        </a:blip>
        <a:srcRect l="43500" t="3542" b="27500"/>
        <a:stretch/>
      </xdr:blipFill>
      <xdr:spPr bwMode="auto">
        <a:xfrm>
          <a:off x="8877299" y="9163051"/>
          <a:ext cx="471243" cy="4601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31</xdr:row>
      <xdr:rowOff>352425</xdr:rowOff>
    </xdr:from>
    <xdr:to>
      <xdr:col>7</xdr:col>
      <xdr:colOff>619124</xdr:colOff>
      <xdr:row>33</xdr:row>
      <xdr:rowOff>9524</xdr:rowOff>
    </xdr:to>
    <xdr:pic>
      <xdr:nvPicPr>
        <xdr:cNvPr id="31" name="Picture 30">
          <a:extLst>
            <a:ext uri="{FF2B5EF4-FFF2-40B4-BE49-F238E27FC236}">
              <a16:creationId xmlns:a16="http://schemas.microsoft.com/office/drawing/2014/main" id="{89909285-07AF-4C83-8EF1-3B6BF169C05D}"/>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8829675" y="9563100"/>
          <a:ext cx="523874" cy="4190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390525</xdr:colOff>
      <xdr:row>32</xdr:row>
      <xdr:rowOff>359157</xdr:rowOff>
    </xdr:from>
    <xdr:to>
      <xdr:col>8</xdr:col>
      <xdr:colOff>28575</xdr:colOff>
      <xdr:row>34</xdr:row>
      <xdr:rowOff>85724</xdr:rowOff>
    </xdr:to>
    <xdr:pic>
      <xdr:nvPicPr>
        <xdr:cNvPr id="33" name="Picture 32">
          <a:extLst>
            <a:ext uri="{FF2B5EF4-FFF2-40B4-BE49-F238E27FC236}">
              <a16:creationId xmlns:a16="http://schemas.microsoft.com/office/drawing/2014/main" id="{0F4784B2-6B04-479A-8EBD-5FBF8157D8FA}"/>
            </a:ext>
          </a:extLst>
        </xdr:cNvPr>
        <xdr:cNvPicPr>
          <a:picLocks noChangeAspect="1" noChangeArrowheads="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l="51333"/>
        <a:stretch/>
      </xdr:blipFill>
      <xdr:spPr bwMode="auto">
        <a:xfrm rot="16200000">
          <a:off x="8561579" y="9695053"/>
          <a:ext cx="488567" cy="809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409575</xdr:colOff>
      <xdr:row>34</xdr:row>
      <xdr:rowOff>9525</xdr:rowOff>
    </xdr:from>
    <xdr:to>
      <xdr:col>8</xdr:col>
      <xdr:colOff>33945</xdr:colOff>
      <xdr:row>35</xdr:row>
      <xdr:rowOff>28575</xdr:rowOff>
    </xdr:to>
    <xdr:pic>
      <xdr:nvPicPr>
        <xdr:cNvPr id="34" name="Picture 33">
          <a:extLst>
            <a:ext uri="{FF2B5EF4-FFF2-40B4-BE49-F238E27FC236}">
              <a16:creationId xmlns:a16="http://schemas.microsoft.com/office/drawing/2014/main" id="{BB51FBE3-AD05-4F41-9C11-5F588C39E8B3}"/>
            </a:ext>
          </a:extLst>
        </xdr:cNvPr>
        <xdr:cNvPicPr>
          <a:picLocks noChangeAspect="1" noChangeArrowheads="1"/>
        </xdr:cNvPicPr>
      </xdr:nvPicPr>
      <xdr:blipFill rotWithShape="1">
        <a:blip xmlns:r="http://schemas.openxmlformats.org/officeDocument/2006/relationships" r:embed="rId27" cstate="print">
          <a:extLst>
            <a:ext uri="{28A0092B-C50C-407E-A947-70E740481C1C}">
              <a14:useLocalDpi xmlns:a14="http://schemas.microsoft.com/office/drawing/2010/main" val="0"/>
            </a:ext>
          </a:extLst>
        </a:blip>
        <a:srcRect t="19167" b="18750"/>
        <a:stretch/>
      </xdr:blipFill>
      <xdr:spPr bwMode="auto">
        <a:xfrm>
          <a:off x="8420100" y="10267950"/>
          <a:ext cx="805470" cy="400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95250</xdr:colOff>
      <xdr:row>34</xdr:row>
      <xdr:rowOff>352425</xdr:rowOff>
    </xdr:from>
    <xdr:to>
      <xdr:col>7</xdr:col>
      <xdr:colOff>647700</xdr:colOff>
      <xdr:row>36</xdr:row>
      <xdr:rowOff>32385</xdr:rowOff>
    </xdr:to>
    <xdr:pic>
      <xdr:nvPicPr>
        <xdr:cNvPr id="35" name="Picture 34" descr="default">
          <a:extLst>
            <a:ext uri="{FF2B5EF4-FFF2-40B4-BE49-F238E27FC236}">
              <a16:creationId xmlns:a16="http://schemas.microsoft.com/office/drawing/2014/main" id="{2B37AB31-9809-4F98-8C85-E78AB204C89A}"/>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8524875" y="10248900"/>
          <a:ext cx="552450" cy="4419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142875</xdr:colOff>
      <xdr:row>35</xdr:row>
      <xdr:rowOff>361951</xdr:rowOff>
    </xdr:from>
    <xdr:to>
      <xdr:col>7</xdr:col>
      <xdr:colOff>628650</xdr:colOff>
      <xdr:row>36</xdr:row>
      <xdr:rowOff>371779</xdr:rowOff>
    </xdr:to>
    <xdr:pic>
      <xdr:nvPicPr>
        <xdr:cNvPr id="36" name="Picture 35" descr="default">
          <a:extLst>
            <a:ext uri="{FF2B5EF4-FFF2-40B4-BE49-F238E27FC236}">
              <a16:creationId xmlns:a16="http://schemas.microsoft.com/office/drawing/2014/main" id="{0A10C2AF-A10E-476E-8B99-B99995DEE87F}"/>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8572500" y="10639426"/>
          <a:ext cx="485775" cy="390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114301</xdr:colOff>
      <xdr:row>36</xdr:row>
      <xdr:rowOff>342901</xdr:rowOff>
    </xdr:from>
    <xdr:to>
      <xdr:col>7</xdr:col>
      <xdr:colOff>628651</xdr:colOff>
      <xdr:row>37</xdr:row>
      <xdr:rowOff>366523</xdr:rowOff>
    </xdr:to>
    <xdr:pic>
      <xdr:nvPicPr>
        <xdr:cNvPr id="37" name="Picture 36" descr="default">
          <a:extLst>
            <a:ext uri="{FF2B5EF4-FFF2-40B4-BE49-F238E27FC236}">
              <a16:creationId xmlns:a16="http://schemas.microsoft.com/office/drawing/2014/main" id="{E6463814-C85C-448D-A622-F6DA378198D4}"/>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8543926" y="11001376"/>
          <a:ext cx="514350" cy="4046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38100</xdr:colOff>
      <xdr:row>39</xdr:row>
      <xdr:rowOff>0</xdr:rowOff>
    </xdr:from>
    <xdr:to>
      <xdr:col>7</xdr:col>
      <xdr:colOff>638175</xdr:colOff>
      <xdr:row>40</xdr:row>
      <xdr:rowOff>48251</xdr:rowOff>
    </xdr:to>
    <xdr:pic>
      <xdr:nvPicPr>
        <xdr:cNvPr id="38" name="Picture 37" descr="default">
          <a:extLst>
            <a:ext uri="{FF2B5EF4-FFF2-40B4-BE49-F238E27FC236}">
              <a16:creationId xmlns:a16="http://schemas.microsoft.com/office/drawing/2014/main" id="{5DF50B6E-D0AA-46B9-9538-D9B688BA205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8772525" y="11420475"/>
          <a:ext cx="600075" cy="4292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28575</xdr:colOff>
      <xdr:row>39</xdr:row>
      <xdr:rowOff>352425</xdr:rowOff>
    </xdr:from>
    <xdr:to>
      <xdr:col>7</xdr:col>
      <xdr:colOff>647700</xdr:colOff>
      <xdr:row>40</xdr:row>
      <xdr:rowOff>350976</xdr:rowOff>
    </xdr:to>
    <xdr:pic>
      <xdr:nvPicPr>
        <xdr:cNvPr id="39" name="Picture 38" descr="default">
          <a:extLst>
            <a:ext uri="{FF2B5EF4-FFF2-40B4-BE49-F238E27FC236}">
              <a16:creationId xmlns:a16="http://schemas.microsoft.com/office/drawing/2014/main" id="{0375CC61-4128-47A2-902C-E8486A6FCFB8}"/>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8763000" y="11772900"/>
          <a:ext cx="619125" cy="3795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276225</xdr:colOff>
      <xdr:row>40</xdr:row>
      <xdr:rowOff>371475</xdr:rowOff>
    </xdr:from>
    <xdr:to>
      <xdr:col>7</xdr:col>
      <xdr:colOff>628650</xdr:colOff>
      <xdr:row>41</xdr:row>
      <xdr:rowOff>350044</xdr:rowOff>
    </xdr:to>
    <xdr:pic>
      <xdr:nvPicPr>
        <xdr:cNvPr id="40" name="Picture 39" descr="default">
          <a:extLst>
            <a:ext uri="{FF2B5EF4-FFF2-40B4-BE49-F238E27FC236}">
              <a16:creationId xmlns:a16="http://schemas.microsoft.com/office/drawing/2014/main" id="{C587528C-2902-427A-A64F-85AC7E2C05DE}"/>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9010650" y="12172950"/>
          <a:ext cx="352425" cy="3595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76200</xdr:colOff>
      <xdr:row>41</xdr:row>
      <xdr:rowOff>371475</xdr:rowOff>
    </xdr:from>
    <xdr:to>
      <xdr:col>7</xdr:col>
      <xdr:colOff>666750</xdr:colOff>
      <xdr:row>43</xdr:row>
      <xdr:rowOff>81915</xdr:rowOff>
    </xdr:to>
    <xdr:pic>
      <xdr:nvPicPr>
        <xdr:cNvPr id="41" name="Picture 40">
          <a:extLst>
            <a:ext uri="{FF2B5EF4-FFF2-40B4-BE49-F238E27FC236}">
              <a16:creationId xmlns:a16="http://schemas.microsoft.com/office/drawing/2014/main" id="{67FD1EA3-BDCB-4CA0-849A-4E1F6BA88004}"/>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8810625" y="12553950"/>
          <a:ext cx="590550" cy="472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152400</xdr:colOff>
      <xdr:row>42</xdr:row>
      <xdr:rowOff>371475</xdr:rowOff>
    </xdr:from>
    <xdr:to>
      <xdr:col>7</xdr:col>
      <xdr:colOff>657225</xdr:colOff>
      <xdr:row>44</xdr:row>
      <xdr:rowOff>13335</xdr:rowOff>
    </xdr:to>
    <xdr:pic>
      <xdr:nvPicPr>
        <xdr:cNvPr id="42" name="Picture 41">
          <a:extLst>
            <a:ext uri="{FF2B5EF4-FFF2-40B4-BE49-F238E27FC236}">
              <a16:creationId xmlns:a16="http://schemas.microsoft.com/office/drawing/2014/main" id="{A197DBBE-06F9-4B9C-A790-B99E91EBBBD3}"/>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8886825" y="12934950"/>
          <a:ext cx="504825" cy="4038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161925</xdr:colOff>
      <xdr:row>43</xdr:row>
      <xdr:rowOff>342900</xdr:rowOff>
    </xdr:from>
    <xdr:to>
      <xdr:col>7</xdr:col>
      <xdr:colOff>628650</xdr:colOff>
      <xdr:row>45</xdr:row>
      <xdr:rowOff>47625</xdr:rowOff>
    </xdr:to>
    <xdr:pic>
      <xdr:nvPicPr>
        <xdr:cNvPr id="43" name="Picture 42">
          <a:extLst>
            <a:ext uri="{FF2B5EF4-FFF2-40B4-BE49-F238E27FC236}">
              <a16:creationId xmlns:a16="http://schemas.microsoft.com/office/drawing/2014/main" id="{9ECA589C-084A-4243-8629-18E0303DEA59}"/>
            </a:ext>
          </a:extLst>
        </xdr:cNvPr>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8896350" y="13287375"/>
          <a:ext cx="466725" cy="466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38</xdr:row>
      <xdr:rowOff>0</xdr:rowOff>
    </xdr:from>
    <xdr:to>
      <xdr:col>7</xdr:col>
      <xdr:colOff>746847</xdr:colOff>
      <xdr:row>38</xdr:row>
      <xdr:rowOff>285750</xdr:rowOff>
    </xdr:to>
    <xdr:pic>
      <xdr:nvPicPr>
        <xdr:cNvPr id="44" name="Picture 43" descr="default">
          <a:extLst>
            <a:ext uri="{FF2B5EF4-FFF2-40B4-BE49-F238E27FC236}">
              <a16:creationId xmlns:a16="http://schemas.microsoft.com/office/drawing/2014/main" id="{B9EFC441-8A83-4C8C-A936-187F803FD0B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8429625" y="11039475"/>
          <a:ext cx="746847" cy="285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59</xdr:row>
      <xdr:rowOff>1</xdr:rowOff>
    </xdr:from>
    <xdr:to>
      <xdr:col>8</xdr:col>
      <xdr:colOff>16606</xdr:colOff>
      <xdr:row>59</xdr:row>
      <xdr:rowOff>323851</xdr:rowOff>
    </xdr:to>
    <xdr:pic>
      <xdr:nvPicPr>
        <xdr:cNvPr id="45" name="Picture 44" descr="default">
          <a:extLst>
            <a:ext uri="{FF2B5EF4-FFF2-40B4-BE49-F238E27FC236}">
              <a16:creationId xmlns:a16="http://schemas.microsoft.com/office/drawing/2014/main" id="{0368D282-1487-4F5C-941B-1015BE2C11C1}"/>
            </a:ext>
          </a:extLst>
        </xdr:cNvPr>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8734425" y="19497676"/>
          <a:ext cx="788131"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57</xdr:row>
      <xdr:rowOff>19051</xdr:rowOff>
    </xdr:from>
    <xdr:to>
      <xdr:col>7</xdr:col>
      <xdr:colOff>752475</xdr:colOff>
      <xdr:row>57</xdr:row>
      <xdr:rowOff>322777</xdr:rowOff>
    </xdr:to>
    <xdr:pic>
      <xdr:nvPicPr>
        <xdr:cNvPr id="46" name="Picture 45" descr="default">
          <a:extLst>
            <a:ext uri="{FF2B5EF4-FFF2-40B4-BE49-F238E27FC236}">
              <a16:creationId xmlns:a16="http://schemas.microsoft.com/office/drawing/2014/main" id="{6EA18048-02A6-4186-ABA3-9BCACC4A506C}"/>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8734425" y="19135726"/>
          <a:ext cx="752475" cy="303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58</xdr:row>
      <xdr:rowOff>28576</xdr:rowOff>
    </xdr:from>
    <xdr:to>
      <xdr:col>7</xdr:col>
      <xdr:colOff>752475</xdr:colOff>
      <xdr:row>58</xdr:row>
      <xdr:rowOff>332302</xdr:rowOff>
    </xdr:to>
    <xdr:pic>
      <xdr:nvPicPr>
        <xdr:cNvPr id="47" name="Picture 46" descr="default">
          <a:extLst>
            <a:ext uri="{FF2B5EF4-FFF2-40B4-BE49-F238E27FC236}">
              <a16:creationId xmlns:a16="http://schemas.microsoft.com/office/drawing/2014/main" id="{73BB5677-0A2C-4EAA-B530-F5F771478B43}"/>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8734425" y="19526251"/>
          <a:ext cx="752475" cy="303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0</xdr:colOff>
      <xdr:row>56</xdr:row>
      <xdr:rowOff>28576</xdr:rowOff>
    </xdr:from>
    <xdr:to>
      <xdr:col>7</xdr:col>
      <xdr:colOff>752475</xdr:colOff>
      <xdr:row>56</xdr:row>
      <xdr:rowOff>332302</xdr:rowOff>
    </xdr:to>
    <xdr:pic>
      <xdr:nvPicPr>
        <xdr:cNvPr id="48" name="Picture 47" descr="default">
          <a:extLst>
            <a:ext uri="{FF2B5EF4-FFF2-40B4-BE49-F238E27FC236}">
              <a16:creationId xmlns:a16="http://schemas.microsoft.com/office/drawing/2014/main" id="{6AE59A01-4787-4812-B0BD-15168BE41AE8}"/>
            </a:ext>
          </a:extLst>
        </xdr:cNvPr>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8734425" y="18764251"/>
          <a:ext cx="752475" cy="3037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204794</xdr:colOff>
      <xdr:row>21</xdr:row>
      <xdr:rowOff>47625</xdr:rowOff>
    </xdr:from>
    <xdr:to>
      <xdr:col>7</xdr:col>
      <xdr:colOff>591535</xdr:colOff>
      <xdr:row>21</xdr:row>
      <xdr:rowOff>352425</xdr:rowOff>
    </xdr:to>
    <xdr:pic>
      <xdr:nvPicPr>
        <xdr:cNvPr id="49" name="Picture 48" descr="V-Slot® 20x40 Linear Rail">
          <a:extLst>
            <a:ext uri="{FF2B5EF4-FFF2-40B4-BE49-F238E27FC236}">
              <a16:creationId xmlns:a16="http://schemas.microsoft.com/office/drawing/2014/main" id="{3302BAE2-926A-4F60-A80B-A9C1EBA9FED8}"/>
            </a:ext>
          </a:extLst>
        </xdr:cNvPr>
        <xdr:cNvPicPr>
          <a:picLocks noChangeAspect="1" noChangeArrowheads="1"/>
        </xdr:cNvPicPr>
      </xdr:nvPicPr>
      <xdr:blipFill rotWithShape="1">
        <a:blip xmlns:r="http://schemas.openxmlformats.org/officeDocument/2006/relationships" r:embed="rId40" cstate="print">
          <a:extLst>
            <a:ext uri="{28A0092B-C50C-407E-A947-70E740481C1C}">
              <a14:useLocalDpi xmlns:a14="http://schemas.microsoft.com/office/drawing/2010/main" val="0"/>
            </a:ext>
          </a:extLst>
        </a:blip>
        <a:srcRect l="36102" r="15872" b="5725"/>
        <a:stretch/>
      </xdr:blipFill>
      <xdr:spPr bwMode="auto">
        <a:xfrm rot="16200000">
          <a:off x="8980190" y="6550329"/>
          <a:ext cx="304800" cy="3867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9525</xdr:colOff>
      <xdr:row>27</xdr:row>
      <xdr:rowOff>371474</xdr:rowOff>
    </xdr:from>
    <xdr:to>
      <xdr:col>7</xdr:col>
      <xdr:colOff>605024</xdr:colOff>
      <xdr:row>29</xdr:row>
      <xdr:rowOff>28575</xdr:rowOff>
    </xdr:to>
    <xdr:pic>
      <xdr:nvPicPr>
        <xdr:cNvPr id="50" name="Picture 49">
          <a:extLst>
            <a:ext uri="{FF2B5EF4-FFF2-40B4-BE49-F238E27FC236}">
              <a16:creationId xmlns:a16="http://schemas.microsoft.com/office/drawing/2014/main" id="{EEA5EECF-2DA5-401E-AC6A-529B6F76BFD7}"/>
            </a:ext>
          </a:extLst>
        </xdr:cNvPr>
        <xdr:cNvPicPr>
          <a:picLocks noChangeAspect="1" noChangeArrowheads="1"/>
        </xdr:cNvPicPr>
      </xdr:nvPicPr>
      <xdr:blipFill rotWithShape="1">
        <a:blip xmlns:r="http://schemas.openxmlformats.org/officeDocument/2006/relationships" r:embed="rId41" cstate="print">
          <a:extLst>
            <a:ext uri="{28A0092B-C50C-407E-A947-70E740481C1C}">
              <a14:useLocalDpi xmlns:a14="http://schemas.microsoft.com/office/drawing/2010/main" val="0"/>
            </a:ext>
          </a:extLst>
        </a:blip>
        <a:srcRect l="5597" t="16231" r="5597" b="21269"/>
        <a:stretch/>
      </xdr:blipFill>
      <xdr:spPr bwMode="auto">
        <a:xfrm>
          <a:off x="9182100" y="9334499"/>
          <a:ext cx="595499" cy="4191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333375</xdr:colOff>
      <xdr:row>29</xdr:row>
      <xdr:rowOff>57150</xdr:rowOff>
    </xdr:from>
    <xdr:to>
      <xdr:col>7</xdr:col>
      <xdr:colOff>656407</xdr:colOff>
      <xdr:row>29</xdr:row>
      <xdr:rowOff>371475</xdr:rowOff>
    </xdr:to>
    <xdr:pic>
      <xdr:nvPicPr>
        <xdr:cNvPr id="51" name="Picture 50">
          <a:extLst>
            <a:ext uri="{FF2B5EF4-FFF2-40B4-BE49-F238E27FC236}">
              <a16:creationId xmlns:a16="http://schemas.microsoft.com/office/drawing/2014/main" id="{00488E55-A994-4759-B7B7-799E6210CF00}"/>
            </a:ext>
          </a:extLst>
        </xdr:cNvPr>
        <xdr:cNvPicPr>
          <a:picLocks noChangeAspect="1" noChangeArrowheads="1"/>
        </xdr:cNvPicPr>
      </xdr:nvPicPr>
      <xdr:blipFill rotWithShape="1">
        <a:blip xmlns:r="http://schemas.openxmlformats.org/officeDocument/2006/relationships" r:embed="rId42" cstate="print">
          <a:extLst>
            <a:ext uri="{28A0092B-C50C-407E-A947-70E740481C1C}">
              <a14:useLocalDpi xmlns:a14="http://schemas.microsoft.com/office/drawing/2010/main" val="0"/>
            </a:ext>
          </a:extLst>
        </a:blip>
        <a:srcRect t="27799" b="28731"/>
        <a:stretch/>
      </xdr:blipFill>
      <xdr:spPr bwMode="auto">
        <a:xfrm>
          <a:off x="9105900" y="9782175"/>
          <a:ext cx="723082"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3600450</xdr:colOff>
      <xdr:row>0</xdr:row>
      <xdr:rowOff>95251</xdr:rowOff>
    </xdr:from>
    <xdr:to>
      <xdr:col>1</xdr:col>
      <xdr:colOff>5057775</xdr:colOff>
      <xdr:row>0</xdr:row>
      <xdr:rowOff>423149</xdr:rowOff>
    </xdr:to>
    <xdr:pic>
      <xdr:nvPicPr>
        <xdr:cNvPr id="4" name="Picture 3">
          <a:hlinkClick xmlns:r="http://schemas.openxmlformats.org/officeDocument/2006/relationships" r:id="rId1"/>
          <a:extLst>
            <a:ext uri="{FF2B5EF4-FFF2-40B4-BE49-F238E27FC236}">
              <a16:creationId xmlns:a16="http://schemas.microsoft.com/office/drawing/2014/main" id="{28F40BC7-43B3-4857-9E71-618B09A15377}"/>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800475" y="95251"/>
          <a:ext cx="1457325" cy="327898"/>
        </a:xfrm>
        <a:prstGeom prst="rect">
          <a:avLst/>
        </a:prstGeom>
      </xdr:spPr>
    </xdr:pic>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1" displayName="Table1" ref="A13:J62" totalsRowCount="1" headerRowDxfId="30" dataDxfId="29" tableBorderDxfId="28">
  <tableColumns count="10">
    <tableColumn id="2" xr3:uid="{00000000-0010-0000-0000-000002000000}" name="Part #" dataDxfId="27" totalsRowDxfId="9"/>
    <tableColumn id="1" xr3:uid="{00000000-0010-0000-0000-000001000000}" name="Part Name" totalsRowLabel="Total" dataDxfId="26" totalsRowDxfId="8"/>
    <tableColumn id="10" xr3:uid="{00000000-0010-0000-0000-00000A000000}" name="Description" dataDxfId="25" totalsRowDxfId="7"/>
    <tableColumn id="11" xr3:uid="{99C4A35A-0857-4D7A-8C6F-7E5D746430ED}" name="URL" dataDxfId="24" totalsRowDxfId="6"/>
    <tableColumn id="4" xr3:uid="{00000000-0010-0000-0000-000004000000}" name="Revision" dataDxfId="23" totalsRowDxfId="5"/>
    <tableColumn id="5" xr3:uid="{00000000-0010-0000-0000-000005000000}" name="Qty" totalsRowFunction="sum" dataDxfId="22" totalsRowDxfId="4"/>
    <tableColumn id="7" xr3:uid="{00000000-0010-0000-0000-000007000000}" name="Units" dataDxfId="21" totalsRowDxfId="3"/>
    <tableColumn id="12" xr3:uid="{00000000-0010-0000-0000-00000C000000}" name="Picture" dataDxfId="20" totalsRowDxfId="2"/>
    <tableColumn id="6" xr3:uid="{00000000-0010-0000-0000-000006000000}" name="Unit Cost" dataDxfId="19" totalsRowDxfId="1" dataCellStyle="Currency"/>
    <tableColumn id="3" xr3:uid="{00000000-0010-0000-0000-000003000000}" name="Cost" totalsRowFunction="sum" dataDxfId="18" totalsRowDxfId="0">
      <calculatedColumnFormula>Table1[[#This Row],[Qty]]*Table1[[#This Row],[Unit Cost]]</calculatedColumnFormula>
    </tableColumn>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2" displayName="Table2" ref="A6:C26" totalsRowShown="0" headerRowDxfId="17" dataDxfId="15" headerRowBorderDxfId="16" tableBorderDxfId="14" totalsRowBorderDxfId="13">
  <tableColumns count="3">
    <tableColumn id="1" xr3:uid="{00000000-0010-0000-0100-000001000000}" name="Revision" dataDxfId="12"/>
    <tableColumn id="2" xr3:uid="{00000000-0010-0000-0100-000002000000}" name="Revision Summary" dataDxfId="11"/>
    <tableColumn id="3" xr3:uid="{00000000-0010-0000-0100-000003000000}" name="Approval Date" dataDxfId="10"/>
  </tableColumns>
  <tableStyleInfo name="TableStyleMedium2" showFirstColumn="0" showLastColumn="0" showRowStripes="1" showColumnStripes="0"/>
</table>
</file>

<file path=xl/theme/theme1.xml><?xml version="1.0" encoding="utf-8"?>
<a:theme xmlns:a="http://schemas.openxmlformats.org/drawingml/2006/main" name="Vertex42">
  <a:themeElements>
    <a:clrScheme name="Vertex42">
      <a:dk1>
        <a:sysClr val="windowText" lastClr="000000"/>
      </a:dk1>
      <a:lt1>
        <a:sysClr val="window" lastClr="FFFFFF"/>
      </a:lt1>
      <a:dk2>
        <a:srgbClr val="5E8BCE"/>
      </a:dk2>
      <a:lt2>
        <a:srgbClr val="EEECE2"/>
      </a:lt2>
      <a:accent1>
        <a:srgbClr val="3A5D9C"/>
      </a:accent1>
      <a:accent2>
        <a:srgbClr val="C04E4E"/>
      </a:accent2>
      <a:accent3>
        <a:srgbClr val="E68422"/>
      </a:accent3>
      <a:accent4>
        <a:srgbClr val="846648"/>
      </a:accent4>
      <a:accent5>
        <a:srgbClr val="26AA26"/>
      </a:accent5>
      <a:accent6>
        <a:srgbClr val="7860B4"/>
      </a:accent6>
      <a:hlink>
        <a:srgbClr val="4C92AE"/>
      </a:hlink>
      <a:folHlink>
        <a:srgbClr val="969696"/>
      </a:folHlink>
    </a:clrScheme>
    <a:fontScheme name="Vertex42">
      <a:majorFont>
        <a:latin typeface="Arial"/>
        <a:ea typeface=""/>
        <a:cs typeface=""/>
      </a:majorFont>
      <a:minorFont>
        <a:latin typeface="Trebuchet MS"/>
        <a:ea typeface=""/>
        <a:cs typeface=""/>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3" Type="http://schemas.openxmlformats.org/officeDocument/2006/relationships/hyperlink" Target="https://www.amazon.com/STEPPERONLINE-Stepper-1-8deg-42x42x34mm-4-Wire/dp/B00W96L85Y" TargetMode="External"/><Relationship Id="rId18" Type="http://schemas.openxmlformats.org/officeDocument/2006/relationships/hyperlink" Target="https://www.mcmaster.com/8975K514-8975K842/" TargetMode="External"/><Relationship Id="rId26" Type="http://schemas.openxmlformats.org/officeDocument/2006/relationships/hyperlink" Target="https://openbuildspartstore.com/cast-corner-bracket/" TargetMode="External"/><Relationship Id="rId39" Type="http://schemas.openxmlformats.org/officeDocument/2006/relationships/hyperlink" Target="https://www.mcmaster.com/51525K211/" TargetMode="External"/><Relationship Id="rId21" Type="http://schemas.openxmlformats.org/officeDocument/2006/relationships/hyperlink" Target="https://openbuildspartstore.com/low-profile-screws-m5-10-pack/" TargetMode="External"/><Relationship Id="rId34" Type="http://schemas.openxmlformats.org/officeDocument/2006/relationships/hyperlink" Target="https://www.mcmaster.com/91273A351/" TargetMode="External"/><Relationship Id="rId42" Type="http://schemas.openxmlformats.org/officeDocument/2006/relationships/hyperlink" Target="https://www.pololu.com/product/3055" TargetMode="External"/><Relationship Id="rId47" Type="http://schemas.openxmlformats.org/officeDocument/2006/relationships/drawing" Target="../drawings/drawing1.xml"/><Relationship Id="rId7" Type="http://schemas.openxmlformats.org/officeDocument/2006/relationships/hyperlink" Target="https://www.filastruder.com/collections/electronics/products/duet-ethernet" TargetMode="External"/><Relationship Id="rId2" Type="http://schemas.openxmlformats.org/officeDocument/2006/relationships/hyperlink" Target="https://openbuildspartstore.com/c-beam-linear-actuator-bundle/" TargetMode="External"/><Relationship Id="rId16" Type="http://schemas.openxmlformats.org/officeDocument/2006/relationships/hyperlink" Target="https://www.mcmaster.com/8953K138/" TargetMode="External"/><Relationship Id="rId29" Type="http://schemas.openxmlformats.org/officeDocument/2006/relationships/hyperlink" Target="https://openbuildspartstore.com/tee-nuts-m5-10-pack/" TargetMode="External"/><Relationship Id="rId1" Type="http://schemas.openxmlformats.org/officeDocument/2006/relationships/hyperlink" Target="https://www.vertex42.com/ExcelTemplates/free-timesheet-template.html" TargetMode="External"/><Relationship Id="rId6" Type="http://schemas.openxmlformats.org/officeDocument/2006/relationships/hyperlink" Target="https://www.amazon.com/Pricision-40x40mm-Trimming-Bearing-Platform/dp/B07D7N9GT6/" TargetMode="External"/><Relationship Id="rId11" Type="http://schemas.openxmlformats.org/officeDocument/2006/relationships/hyperlink" Target="https://www.amazon.com/Tenda-N300-Wireless-Wi-Fi-Router/dp/B00D3GO8R4/" TargetMode="External"/><Relationship Id="rId24" Type="http://schemas.openxmlformats.org/officeDocument/2006/relationships/hyperlink" Target="https://www.mcmaster.com/90665A111/" TargetMode="External"/><Relationship Id="rId32" Type="http://schemas.openxmlformats.org/officeDocument/2006/relationships/hyperlink" Target="https://www.pololu.com/product/2191" TargetMode="External"/><Relationship Id="rId37" Type="http://schemas.openxmlformats.org/officeDocument/2006/relationships/hyperlink" Target="https://www.mcmaster.com/52335K91/" TargetMode="External"/><Relationship Id="rId40" Type="http://schemas.openxmlformats.org/officeDocument/2006/relationships/hyperlink" Target="https://www.pololu.com/product/4764" TargetMode="External"/><Relationship Id="rId45" Type="http://schemas.openxmlformats.org/officeDocument/2006/relationships/hyperlink" Target="https://www.grainger.com/product/1UH68" TargetMode="External"/><Relationship Id="rId5" Type="http://schemas.openxmlformats.org/officeDocument/2006/relationships/hyperlink" Target="https://www.edmundoptics.com/p/two-knob-stage-amp-12quot-track-combination/16092/" TargetMode="External"/><Relationship Id="rId15" Type="http://schemas.openxmlformats.org/officeDocument/2006/relationships/hyperlink" Target="https://openbuildspartstore.com/xtension-limit-switch-kit/" TargetMode="External"/><Relationship Id="rId23" Type="http://schemas.openxmlformats.org/officeDocument/2006/relationships/hyperlink" Target="https://www.mcmaster.com/91253A537/" TargetMode="External"/><Relationship Id="rId28" Type="http://schemas.openxmlformats.org/officeDocument/2006/relationships/hyperlink" Target="https://openbuildspartstore.com/2-hole-joining-strip-plate/" TargetMode="External"/><Relationship Id="rId36" Type="http://schemas.openxmlformats.org/officeDocument/2006/relationships/hyperlink" Target="https://www.mcmaster.com/7510A807/" TargetMode="External"/><Relationship Id="rId10" Type="http://schemas.openxmlformats.org/officeDocument/2006/relationships/hyperlink" Target="https://openbuildspartstore.com/v-slot-20x80-linear-rail/" TargetMode="External"/><Relationship Id="rId19" Type="http://schemas.openxmlformats.org/officeDocument/2006/relationships/hyperlink" Target="https://www.mcmaster.com/8975K514-8975K842/" TargetMode="External"/><Relationship Id="rId31" Type="http://schemas.openxmlformats.org/officeDocument/2006/relationships/hyperlink" Target="https://www.pololu.com/product/2511" TargetMode="External"/><Relationship Id="rId44" Type="http://schemas.openxmlformats.org/officeDocument/2006/relationships/hyperlink" Target="https://www.grainger.com/product/DREMEL-Quick-Change-Collet-Nut-Set-5EEW1" TargetMode="External"/><Relationship Id="rId4" Type="http://schemas.openxmlformats.org/officeDocument/2006/relationships/hyperlink" Target="https://www.edmundoptics.com/p/one-knob-stage-only/16085/" TargetMode="External"/><Relationship Id="rId9" Type="http://schemas.openxmlformats.org/officeDocument/2006/relationships/hyperlink" Target="https://openbuildspartstore.com/v-slot-20x40-linear-rail/" TargetMode="External"/><Relationship Id="rId14" Type="http://schemas.openxmlformats.org/officeDocument/2006/relationships/hyperlink" Target="https://www.omc-stepperonline.com/nema-17-bracket-for-stepper-motor-and-geared-stepper-motor-aluminium-alloy-steel-st-m6.html" TargetMode="External"/><Relationship Id="rId22" Type="http://schemas.openxmlformats.org/officeDocument/2006/relationships/hyperlink" Target="https://openbuildspartstore.com/low-profile-screws-m5-10-pack/" TargetMode="External"/><Relationship Id="rId27" Type="http://schemas.openxmlformats.org/officeDocument/2006/relationships/hyperlink" Target="https://openbuildspartstore.com/90-degree-joining-plate/" TargetMode="External"/><Relationship Id="rId30" Type="http://schemas.openxmlformats.org/officeDocument/2006/relationships/hyperlink" Target="https://www.amazon.com/Creality-Printer-Source-12x12x15-5-Heated/dp/B086DXYZ7H/" TargetMode="External"/><Relationship Id="rId35" Type="http://schemas.openxmlformats.org/officeDocument/2006/relationships/hyperlink" Target="https://www.mcmaster.com/75165A252/" TargetMode="External"/><Relationship Id="rId43" Type="http://schemas.openxmlformats.org/officeDocument/2006/relationships/hyperlink" Target="https://www.pololu.com/product/1086" TargetMode="External"/><Relationship Id="rId48" Type="http://schemas.openxmlformats.org/officeDocument/2006/relationships/table" Target="../tables/table1.xml"/><Relationship Id="rId8" Type="http://schemas.openxmlformats.org/officeDocument/2006/relationships/hyperlink" Target="https://openbuildspartstore.com/c-beam-linear-actuator-bundle/" TargetMode="External"/><Relationship Id="rId3" Type="http://schemas.openxmlformats.org/officeDocument/2006/relationships/hyperlink" Target="https://openbuildspartstore.com/double-wide-gantry-kit/" TargetMode="External"/><Relationship Id="rId12" Type="http://schemas.openxmlformats.org/officeDocument/2006/relationships/hyperlink" Target="https://openbuildspartstore.com/xtension-wire-set-3-conductor/" TargetMode="External"/><Relationship Id="rId17" Type="http://schemas.openxmlformats.org/officeDocument/2006/relationships/hyperlink" Target="https://www.mcmaster.com/8975K224-8975K416/" TargetMode="External"/><Relationship Id="rId25" Type="http://schemas.openxmlformats.org/officeDocument/2006/relationships/hyperlink" Target="https://www.mcmaster.com/94855a247" TargetMode="External"/><Relationship Id="rId33" Type="http://schemas.openxmlformats.org/officeDocument/2006/relationships/hyperlink" Target="https://www.mcmaster.com/7804K102/" TargetMode="External"/><Relationship Id="rId38" Type="http://schemas.openxmlformats.org/officeDocument/2006/relationships/hyperlink" Target="https://www.mcmaster.com/5233K51/" TargetMode="External"/><Relationship Id="rId46" Type="http://schemas.openxmlformats.org/officeDocument/2006/relationships/printerSettings" Target="../printerSettings/printerSettings1.bin"/><Relationship Id="rId20" Type="http://schemas.openxmlformats.org/officeDocument/2006/relationships/hyperlink" Target="https://www.mcmaster.com/8975K514-8975K842/" TargetMode="External"/><Relationship Id="rId41" Type="http://schemas.openxmlformats.org/officeDocument/2006/relationships/hyperlink" Target="https://www.pololu.com/product/4761" TargetMode="Externa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3.bin"/><Relationship Id="rId2" Type="http://schemas.openxmlformats.org/officeDocument/2006/relationships/hyperlink" Target="https://www.vertex42.com/licensing/EULA_privateuse.html" TargetMode="External"/><Relationship Id="rId1" Type="http://schemas.openxmlformats.org/officeDocument/2006/relationships/hyperlink" Target="https://www.vertex42.com/ExcelTemplates/bill-of-materials.html" TargetMode="External"/><Relationship Id="rId4"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fitToPage="1"/>
  </sheetPr>
  <dimension ref="A1:J68"/>
  <sheetViews>
    <sheetView showGridLines="0" tabSelected="1" zoomScaleNormal="100" workbookViewId="0">
      <selection activeCell="M17" sqref="M17"/>
    </sheetView>
  </sheetViews>
  <sheetFormatPr defaultColWidth="9" defaultRowHeight="15.75" x14ac:dyDescent="0.3"/>
  <cols>
    <col min="1" max="1" width="8" customWidth="1"/>
    <col min="2" max="2" width="28" style="2" customWidth="1"/>
    <col min="3" max="3" width="36.375" style="2" customWidth="1"/>
    <col min="4" max="4" width="33" style="2" customWidth="1"/>
    <col min="5" max="5" width="4.625" style="2" customWidth="1"/>
    <col min="6" max="6" width="5.125" customWidth="1"/>
    <col min="7" max="7" width="5.25" customWidth="1"/>
    <col min="8" max="8" width="10.125" customWidth="1"/>
    <col min="9" max="9" width="8.75" customWidth="1"/>
    <col min="10" max="10" width="10.75" style="2" customWidth="1"/>
    <col min="11" max="11" width="11.375" style="2" customWidth="1"/>
    <col min="12" max="12" width="10.25" style="2" customWidth="1"/>
    <col min="13" max="13" width="14.375" style="2" customWidth="1"/>
    <col min="14" max="16384" width="9" style="2"/>
  </cols>
  <sheetData>
    <row r="1" spans="1:10" ht="27" customHeight="1" x14ac:dyDescent="0.3">
      <c r="A1" s="45" t="s">
        <v>31</v>
      </c>
      <c r="C1" s="3"/>
      <c r="D1" s="3"/>
      <c r="E1"/>
      <c r="F1" s="3"/>
      <c r="G1" s="3"/>
      <c r="H1" s="3"/>
      <c r="I1" s="3"/>
      <c r="J1" s="3"/>
    </row>
    <row r="2" spans="1:10" ht="15" customHeight="1" x14ac:dyDescent="0.3">
      <c r="A2" s="2"/>
      <c r="F2" s="2"/>
      <c r="G2" s="2"/>
      <c r="H2" s="2"/>
      <c r="I2" s="2"/>
    </row>
    <row r="3" spans="1:10" ht="16.5" x14ac:dyDescent="0.3">
      <c r="A3" s="2"/>
      <c r="B3" s="30" t="s">
        <v>32</v>
      </c>
      <c r="C3" s="31" t="s">
        <v>33</v>
      </c>
      <c r="D3" s="48"/>
      <c r="F3" s="2"/>
      <c r="G3" s="2"/>
      <c r="H3" s="4" t="s">
        <v>0</v>
      </c>
      <c r="I3" s="2"/>
    </row>
    <row r="4" spans="1:10" ht="16.5" x14ac:dyDescent="0.3">
      <c r="A4" s="2"/>
      <c r="B4" s="30" t="s">
        <v>147</v>
      </c>
      <c r="C4" s="31" t="s">
        <v>148</v>
      </c>
      <c r="D4" s="48"/>
      <c r="F4" s="2"/>
      <c r="G4" s="2"/>
      <c r="H4" s="4"/>
      <c r="I4" s="2"/>
    </row>
    <row r="5" spans="1:10" ht="18" x14ac:dyDescent="0.35">
      <c r="A5" s="2"/>
      <c r="B5" s="32" t="s">
        <v>14</v>
      </c>
      <c r="C5" s="33">
        <v>1</v>
      </c>
      <c r="D5" s="48"/>
      <c r="E5" s="9"/>
      <c r="G5" s="2"/>
      <c r="H5" s="2"/>
      <c r="I5" s="2"/>
    </row>
    <row r="6" spans="1:10" ht="18" x14ac:dyDescent="0.35">
      <c r="A6" s="2"/>
      <c r="B6" s="32" t="s">
        <v>18</v>
      </c>
      <c r="C6" s="33" t="s">
        <v>34</v>
      </c>
      <c r="D6" s="48"/>
      <c r="E6" s="9"/>
      <c r="G6" s="2"/>
      <c r="H6" s="2"/>
      <c r="I6" s="2"/>
    </row>
    <row r="7" spans="1:10" ht="16.5" x14ac:dyDescent="0.3">
      <c r="A7" s="2"/>
      <c r="B7" s="32" t="s">
        <v>17</v>
      </c>
      <c r="C7" s="34">
        <v>44088</v>
      </c>
      <c r="D7" s="49"/>
      <c r="F7" s="1"/>
      <c r="G7" s="1"/>
      <c r="H7" s="2"/>
      <c r="I7" s="1"/>
      <c r="J7" s="1"/>
    </row>
    <row r="8" spans="1:10" ht="16.5" x14ac:dyDescent="0.3">
      <c r="A8" s="2"/>
      <c r="B8" s="32" t="s">
        <v>20</v>
      </c>
      <c r="C8" s="33">
        <f>Table1[[#Totals],[Qty]]</f>
        <v>94</v>
      </c>
      <c r="D8" s="50"/>
      <c r="F8" s="1"/>
      <c r="G8" s="1"/>
      <c r="H8" s="2"/>
      <c r="I8" s="1"/>
      <c r="J8" s="1"/>
    </row>
    <row r="9" spans="1:10" ht="16.5" x14ac:dyDescent="0.3">
      <c r="A9" s="2"/>
      <c r="B9" s="35" t="s">
        <v>16</v>
      </c>
      <c r="C9" s="64">
        <f>Table1[[#Totals],[Cost]]</f>
        <v>1415.4900000000002</v>
      </c>
      <c r="D9" s="51"/>
      <c r="F9" s="1"/>
      <c r="G9" s="1"/>
      <c r="H9" s="2"/>
      <c r="I9" s="1"/>
      <c r="J9" s="1"/>
    </row>
    <row r="10" spans="1:10" ht="16.5" x14ac:dyDescent="0.3">
      <c r="A10" s="2"/>
      <c r="B10" s="62"/>
      <c r="C10" s="51"/>
      <c r="D10" s="51"/>
      <c r="F10" s="1"/>
      <c r="G10" s="1"/>
      <c r="H10" s="2"/>
      <c r="I10" s="1"/>
      <c r="J10" s="1"/>
    </row>
    <row r="11" spans="1:10" ht="74.25" customHeight="1" x14ac:dyDescent="0.3">
      <c r="A11" s="2"/>
      <c r="B11" s="73" t="s">
        <v>146</v>
      </c>
      <c r="C11" s="73"/>
      <c r="D11" s="63"/>
      <c r="F11" s="1"/>
      <c r="G11" s="1"/>
      <c r="H11" s="2"/>
      <c r="I11" s="1"/>
      <c r="J11" s="1"/>
    </row>
    <row r="12" spans="1:10" ht="15" x14ac:dyDescent="0.3">
      <c r="A12" s="2"/>
      <c r="F12" s="1"/>
      <c r="G12" s="1"/>
      <c r="H12" s="2"/>
      <c r="I12" s="1"/>
      <c r="J12" s="1"/>
    </row>
    <row r="13" spans="1:10" ht="19.5" customHeight="1" x14ac:dyDescent="0.3">
      <c r="A13" s="14" t="s">
        <v>3</v>
      </c>
      <c r="B13" s="14" t="s">
        <v>2</v>
      </c>
      <c r="C13" s="14" t="s">
        <v>21</v>
      </c>
      <c r="D13" s="14" t="s">
        <v>40</v>
      </c>
      <c r="E13" s="16" t="s">
        <v>19</v>
      </c>
      <c r="F13" s="5" t="s">
        <v>7</v>
      </c>
      <c r="G13" s="5" t="s">
        <v>8</v>
      </c>
      <c r="H13" s="5" t="s">
        <v>4</v>
      </c>
      <c r="I13" s="5" t="s">
        <v>1</v>
      </c>
      <c r="J13" s="5" t="s">
        <v>6</v>
      </c>
    </row>
    <row r="14" spans="1:10" ht="30" customHeight="1" x14ac:dyDescent="0.3">
      <c r="A14" s="72" t="s">
        <v>149</v>
      </c>
      <c r="B14" s="65"/>
      <c r="C14" s="65"/>
      <c r="D14" s="66"/>
      <c r="E14" s="65"/>
      <c r="F14" s="67"/>
      <c r="G14" s="67"/>
      <c r="H14" s="68"/>
      <c r="I14" s="69"/>
      <c r="J14" s="70"/>
    </row>
    <row r="15" spans="1:10" ht="30" customHeight="1" x14ac:dyDescent="0.3">
      <c r="A15" s="15"/>
      <c r="B15" s="12" t="s">
        <v>35</v>
      </c>
      <c r="C15" s="12" t="s">
        <v>50</v>
      </c>
      <c r="D15" s="71" t="s">
        <v>49</v>
      </c>
      <c r="E15" s="12"/>
      <c r="F15" s="6">
        <v>1</v>
      </c>
      <c r="G15" s="6" t="s">
        <v>10</v>
      </c>
      <c r="I15" s="8">
        <v>163.99</v>
      </c>
      <c r="J15" s="10">
        <f>Table1[[#This Row],[Qty]]*Table1[[#This Row],[Unit Cost]]</f>
        <v>163.99</v>
      </c>
    </row>
    <row r="16" spans="1:10" ht="30" customHeight="1" x14ac:dyDescent="0.3">
      <c r="A16" s="57"/>
      <c r="B16" s="58" t="s">
        <v>64</v>
      </c>
      <c r="C16" s="58" t="s">
        <v>66</v>
      </c>
      <c r="D16" s="71" t="s">
        <v>65</v>
      </c>
      <c r="E16" s="58"/>
      <c r="F16" s="59">
        <v>1</v>
      </c>
      <c r="G16" s="6" t="s">
        <v>10</v>
      </c>
      <c r="I16" s="61">
        <v>72.989999999999995</v>
      </c>
      <c r="J16" s="10">
        <f>Table1[[#This Row],[Qty]]*Table1[[#This Row],[Unit Cost]]</f>
        <v>72.989999999999995</v>
      </c>
    </row>
    <row r="17" spans="1:10" ht="30" customHeight="1" x14ac:dyDescent="0.3">
      <c r="A17" s="15"/>
      <c r="B17" s="12" t="s">
        <v>36</v>
      </c>
      <c r="C17" s="12" t="s">
        <v>53</v>
      </c>
      <c r="D17" s="71" t="s">
        <v>54</v>
      </c>
      <c r="E17" s="12"/>
      <c r="F17" s="6">
        <v>1</v>
      </c>
      <c r="G17" s="6" t="s">
        <v>10</v>
      </c>
      <c r="I17" s="8">
        <v>252</v>
      </c>
      <c r="J17" s="10">
        <f>Table1[[#This Row],[Qty]]*Table1[[#This Row],[Unit Cost]]</f>
        <v>252</v>
      </c>
    </row>
    <row r="18" spans="1:10" ht="30" customHeight="1" x14ac:dyDescent="0.3">
      <c r="A18" s="52"/>
      <c r="B18" s="53" t="s">
        <v>55</v>
      </c>
      <c r="C18" s="53" t="s">
        <v>57</v>
      </c>
      <c r="D18" s="71" t="s">
        <v>56</v>
      </c>
      <c r="E18" s="53"/>
      <c r="F18" s="54">
        <v>1</v>
      </c>
      <c r="G18" s="6" t="s">
        <v>10</v>
      </c>
      <c r="I18" s="55">
        <v>99</v>
      </c>
      <c r="J18" s="56">
        <f>Table1[[#This Row],[Qty]]*Table1[[#This Row],[Unit Cost]]</f>
        <v>99</v>
      </c>
    </row>
    <row r="19" spans="1:10" ht="30" customHeight="1" x14ac:dyDescent="0.3">
      <c r="A19" s="15"/>
      <c r="B19" s="12" t="s">
        <v>85</v>
      </c>
      <c r="C19" s="12" t="s">
        <v>86</v>
      </c>
      <c r="D19" s="71" t="s">
        <v>84</v>
      </c>
      <c r="E19" s="12"/>
      <c r="F19" s="6">
        <v>1</v>
      </c>
      <c r="G19" s="6" t="s">
        <v>10</v>
      </c>
      <c r="I19" s="8">
        <v>119</v>
      </c>
      <c r="J19" s="10">
        <f>Table1[[#This Row],[Qty]]*Table1[[#This Row],[Unit Cost]]</f>
        <v>119</v>
      </c>
    </row>
    <row r="20" spans="1:10" ht="30" customHeight="1" x14ac:dyDescent="0.3">
      <c r="A20" s="15"/>
      <c r="B20" s="12" t="s">
        <v>37</v>
      </c>
      <c r="C20" s="12" t="s">
        <v>79</v>
      </c>
      <c r="D20" s="71" t="s">
        <v>49</v>
      </c>
      <c r="E20" s="12"/>
      <c r="F20" s="6">
        <v>1</v>
      </c>
      <c r="G20" s="6" t="s">
        <v>10</v>
      </c>
      <c r="I20" s="8">
        <v>69.989999999999995</v>
      </c>
      <c r="J20" s="10">
        <f>Table1[[#This Row],[Qty]]*Table1[[#This Row],[Unit Cost]]</f>
        <v>69.989999999999995</v>
      </c>
    </row>
    <row r="21" spans="1:10" ht="30" customHeight="1" x14ac:dyDescent="0.3">
      <c r="A21" s="15"/>
      <c r="B21" s="12" t="s">
        <v>38</v>
      </c>
      <c r="C21" s="12" t="s">
        <v>51</v>
      </c>
      <c r="D21" s="71" t="s">
        <v>52</v>
      </c>
      <c r="E21" s="12"/>
      <c r="F21" s="6">
        <v>1</v>
      </c>
      <c r="G21" s="6" t="s">
        <v>10</v>
      </c>
      <c r="I21" s="8">
        <v>179.99</v>
      </c>
      <c r="J21" s="10">
        <f>Table1[[#This Row],[Qty]]*Table1[[#This Row],[Unit Cost]]</f>
        <v>179.99</v>
      </c>
    </row>
    <row r="22" spans="1:10" ht="30" customHeight="1" x14ac:dyDescent="0.3">
      <c r="A22" s="57"/>
      <c r="B22" s="12" t="s">
        <v>39</v>
      </c>
      <c r="C22" s="58" t="s">
        <v>158</v>
      </c>
      <c r="D22" s="71" t="s">
        <v>159</v>
      </c>
      <c r="E22" s="58"/>
      <c r="F22" s="59">
        <v>1</v>
      </c>
      <c r="G22" s="59" t="s">
        <v>10</v>
      </c>
      <c r="I22" s="61">
        <v>6.99</v>
      </c>
      <c r="J22" s="10">
        <f>Table1[[#This Row],[Qty]]*Table1[[#This Row],[Unit Cost]]</f>
        <v>6.99</v>
      </c>
    </row>
    <row r="23" spans="1:10" ht="30" customHeight="1" x14ac:dyDescent="0.3">
      <c r="A23" s="15"/>
      <c r="B23" s="12" t="s">
        <v>39</v>
      </c>
      <c r="C23" s="12" t="s">
        <v>83</v>
      </c>
      <c r="D23" s="71" t="s">
        <v>72</v>
      </c>
      <c r="E23" s="12"/>
      <c r="F23" s="6">
        <v>2</v>
      </c>
      <c r="G23" s="6" t="s">
        <v>10</v>
      </c>
      <c r="I23" s="8">
        <v>12.99</v>
      </c>
      <c r="J23" s="10">
        <f>Table1[[#This Row],[Qty]]*Table1[[#This Row],[Unit Cost]]</f>
        <v>25.98</v>
      </c>
    </row>
    <row r="24" spans="1:10" ht="30" customHeight="1" x14ac:dyDescent="0.3">
      <c r="A24" s="15"/>
      <c r="B24" s="12" t="s">
        <v>81</v>
      </c>
      <c r="C24" s="12" t="s">
        <v>82</v>
      </c>
      <c r="D24" s="71" t="s">
        <v>80</v>
      </c>
      <c r="E24" s="12"/>
      <c r="F24" s="6">
        <v>1</v>
      </c>
      <c r="G24" s="6" t="s">
        <v>10</v>
      </c>
      <c r="I24" s="8">
        <v>19.989999999999998</v>
      </c>
      <c r="J24" s="10">
        <f>Table1[[#This Row],[Qty]]*Table1[[#This Row],[Unit Cost]]</f>
        <v>19.989999999999998</v>
      </c>
    </row>
    <row r="25" spans="1:10" ht="30" customHeight="1" x14ac:dyDescent="0.3">
      <c r="A25" s="15"/>
      <c r="B25" s="12" t="s">
        <v>41</v>
      </c>
      <c r="C25" s="12" t="s">
        <v>98</v>
      </c>
      <c r="D25" s="71" t="s">
        <v>97</v>
      </c>
      <c r="E25" s="12"/>
      <c r="F25" s="6">
        <v>2</v>
      </c>
      <c r="G25" s="6" t="s">
        <v>10</v>
      </c>
      <c r="I25" s="8">
        <v>14.96</v>
      </c>
      <c r="J25" s="10">
        <f>Table1[[#This Row],[Qty]]*Table1[[#This Row],[Unit Cost]]</f>
        <v>29.92</v>
      </c>
    </row>
    <row r="26" spans="1:10" ht="30" customHeight="1" x14ac:dyDescent="0.3">
      <c r="A26" s="15"/>
      <c r="B26" s="12" t="s">
        <v>42</v>
      </c>
      <c r="C26" s="12" t="s">
        <v>93</v>
      </c>
      <c r="D26" s="71" t="s">
        <v>92</v>
      </c>
      <c r="E26" s="12"/>
      <c r="F26" s="6">
        <v>1</v>
      </c>
      <c r="G26" s="6" t="s">
        <v>10</v>
      </c>
      <c r="I26" s="8">
        <v>6.29</v>
      </c>
      <c r="J26" s="10">
        <f>Table1[[#This Row],[Qty]]*Table1[[#This Row],[Unit Cost]]</f>
        <v>6.29</v>
      </c>
    </row>
    <row r="27" spans="1:10" ht="30" customHeight="1" x14ac:dyDescent="0.3">
      <c r="A27" s="57"/>
      <c r="B27" s="58" t="s">
        <v>94</v>
      </c>
      <c r="C27" s="58" t="s">
        <v>96</v>
      </c>
      <c r="D27" s="71" t="s">
        <v>95</v>
      </c>
      <c r="E27" s="58"/>
      <c r="F27" s="59">
        <v>1</v>
      </c>
      <c r="G27" s="6" t="s">
        <v>10</v>
      </c>
      <c r="I27" s="61">
        <v>4.29</v>
      </c>
      <c r="J27" s="10">
        <f>Table1[[#This Row],[Qty]]*Table1[[#This Row],[Unit Cost]]</f>
        <v>4.29</v>
      </c>
    </row>
    <row r="28" spans="1:10" ht="30" customHeight="1" x14ac:dyDescent="0.3">
      <c r="A28" s="15"/>
      <c r="B28" s="12" t="s">
        <v>104</v>
      </c>
      <c r="C28" s="12" t="s">
        <v>100</v>
      </c>
      <c r="D28" s="71" t="s">
        <v>99</v>
      </c>
      <c r="E28" s="12"/>
      <c r="F28" s="6">
        <v>2</v>
      </c>
      <c r="G28" s="6" t="s">
        <v>10</v>
      </c>
      <c r="I28" s="8">
        <v>4.12</v>
      </c>
      <c r="J28" s="10">
        <f>Table1[[#This Row],[Qty]]*Table1[[#This Row],[Unit Cost]]</f>
        <v>8.24</v>
      </c>
    </row>
    <row r="29" spans="1:10" ht="30" customHeight="1" x14ac:dyDescent="0.3">
      <c r="A29" s="57"/>
      <c r="B29" s="58" t="s">
        <v>160</v>
      </c>
      <c r="C29" s="58" t="s">
        <v>161</v>
      </c>
      <c r="D29" s="71" t="s">
        <v>162</v>
      </c>
      <c r="E29" s="58"/>
      <c r="F29" s="59">
        <v>2</v>
      </c>
      <c r="G29" s="59" t="s">
        <v>10</v>
      </c>
      <c r="I29" s="61">
        <v>18.95</v>
      </c>
      <c r="J29" s="10">
        <f>Table1[[#This Row],[Qty]]*Table1[[#This Row],[Unit Cost]]</f>
        <v>37.9</v>
      </c>
    </row>
    <row r="30" spans="1:10" ht="30" customHeight="1" x14ac:dyDescent="0.3">
      <c r="A30" s="57"/>
      <c r="B30" s="58" t="s">
        <v>165</v>
      </c>
      <c r="C30" s="58" t="s">
        <v>164</v>
      </c>
      <c r="D30" s="71" t="s">
        <v>163</v>
      </c>
      <c r="E30" s="58"/>
      <c r="F30" s="59">
        <v>2</v>
      </c>
      <c r="G30" s="59" t="s">
        <v>10</v>
      </c>
      <c r="I30" s="61">
        <v>10.5</v>
      </c>
      <c r="J30" s="10">
        <f>Table1[[#This Row],[Qty]]*Table1[[#This Row],[Unit Cost]]</f>
        <v>21</v>
      </c>
    </row>
    <row r="31" spans="1:10" ht="30" customHeight="1" x14ac:dyDescent="0.3">
      <c r="A31" s="72" t="s">
        <v>150</v>
      </c>
      <c r="B31" s="58"/>
      <c r="C31" s="58"/>
      <c r="D31" s="12"/>
      <c r="E31" s="58"/>
      <c r="F31" s="59"/>
      <c r="G31" s="59"/>
      <c r="H31" s="60"/>
      <c r="I31" s="61"/>
      <c r="J31" s="10"/>
    </row>
    <row r="32" spans="1:10" ht="30" customHeight="1" x14ac:dyDescent="0.3">
      <c r="A32" s="57"/>
      <c r="B32" s="58" t="s">
        <v>106</v>
      </c>
      <c r="C32" s="58" t="s">
        <v>107</v>
      </c>
      <c r="D32" s="71" t="s">
        <v>105</v>
      </c>
      <c r="E32" s="58"/>
      <c r="F32" s="59">
        <v>1</v>
      </c>
      <c r="G32" s="6" t="s">
        <v>10</v>
      </c>
      <c r="I32" s="61">
        <v>4.99</v>
      </c>
      <c r="J32" s="10">
        <f>Table1[[#This Row],[Qty]]*Table1[[#This Row],[Unit Cost]]</f>
        <v>4.99</v>
      </c>
    </row>
    <row r="33" spans="1:10" ht="30" customHeight="1" x14ac:dyDescent="0.3">
      <c r="A33" s="57"/>
      <c r="B33" s="58" t="s">
        <v>108</v>
      </c>
      <c r="C33" s="58" t="s">
        <v>109</v>
      </c>
      <c r="D33" s="71" t="s">
        <v>110</v>
      </c>
      <c r="E33" s="58"/>
      <c r="F33" s="59">
        <v>1</v>
      </c>
      <c r="G33" s="6" t="s">
        <v>10</v>
      </c>
      <c r="I33" s="61">
        <v>18.95</v>
      </c>
      <c r="J33" s="10">
        <f>Table1[[#This Row],[Qty]]*Table1[[#This Row],[Unit Cost]]</f>
        <v>18.95</v>
      </c>
    </row>
    <row r="34" spans="1:10" ht="30" customHeight="1" x14ac:dyDescent="0.3">
      <c r="A34" s="57"/>
      <c r="B34" s="58" t="s">
        <v>112</v>
      </c>
      <c r="C34" s="58" t="s">
        <v>113</v>
      </c>
      <c r="D34" s="71" t="s">
        <v>111</v>
      </c>
      <c r="E34" s="58"/>
      <c r="F34" s="59">
        <v>1</v>
      </c>
      <c r="G34" s="6" t="s">
        <v>10</v>
      </c>
      <c r="I34" s="61">
        <v>7.95</v>
      </c>
      <c r="J34" s="10">
        <f>Table1[[#This Row],[Qty]]*Table1[[#This Row],[Unit Cost]]</f>
        <v>7.95</v>
      </c>
    </row>
    <row r="35" spans="1:10" ht="30" customHeight="1" x14ac:dyDescent="0.3">
      <c r="A35" s="57"/>
      <c r="B35" s="58" t="s">
        <v>114</v>
      </c>
      <c r="C35" s="58" t="s">
        <v>115</v>
      </c>
      <c r="D35" s="71" t="s">
        <v>116</v>
      </c>
      <c r="E35" s="58"/>
      <c r="F35" s="59">
        <v>1</v>
      </c>
      <c r="G35" s="6" t="s">
        <v>10</v>
      </c>
      <c r="I35" s="61">
        <v>2.4900000000000002</v>
      </c>
      <c r="J35" s="10">
        <f>Table1[[#This Row],[Qty]]*Table1[[#This Row],[Unit Cost]]</f>
        <v>2.4900000000000002</v>
      </c>
    </row>
    <row r="36" spans="1:10" ht="30" customHeight="1" x14ac:dyDescent="0.3">
      <c r="A36" s="57"/>
      <c r="B36" s="58" t="s">
        <v>119</v>
      </c>
      <c r="C36" s="58" t="s">
        <v>117</v>
      </c>
      <c r="D36" s="71" t="s">
        <v>118</v>
      </c>
      <c r="E36" s="58"/>
      <c r="F36" s="59">
        <v>1</v>
      </c>
      <c r="G36" s="59">
        <v>10</v>
      </c>
      <c r="I36" s="61">
        <v>3.87</v>
      </c>
      <c r="J36" s="10">
        <f>Table1[[#This Row],[Qty]]*Table1[[#This Row],[Unit Cost]]</f>
        <v>3.87</v>
      </c>
    </row>
    <row r="37" spans="1:10" ht="30" customHeight="1" x14ac:dyDescent="0.3">
      <c r="A37" s="57"/>
      <c r="B37" s="58" t="s">
        <v>121</v>
      </c>
      <c r="C37" s="58" t="s">
        <v>125</v>
      </c>
      <c r="D37" s="71" t="s">
        <v>120</v>
      </c>
      <c r="E37" s="58"/>
      <c r="F37" s="59">
        <v>1</v>
      </c>
      <c r="G37" s="59">
        <v>50</v>
      </c>
      <c r="I37" s="61">
        <v>9</v>
      </c>
      <c r="J37" s="10">
        <f>Table1[[#This Row],[Qty]]*Table1[[#This Row],[Unit Cost]]</f>
        <v>9</v>
      </c>
    </row>
    <row r="38" spans="1:10" ht="30" customHeight="1" x14ac:dyDescent="0.3">
      <c r="A38" s="57"/>
      <c r="B38" s="58" t="s">
        <v>123</v>
      </c>
      <c r="C38" s="58" t="s">
        <v>124</v>
      </c>
      <c r="D38" s="71" t="s">
        <v>122</v>
      </c>
      <c r="E38" s="58"/>
      <c r="F38" s="59">
        <v>1</v>
      </c>
      <c r="G38" s="59">
        <v>5</v>
      </c>
      <c r="I38" s="61">
        <v>9.0500000000000007</v>
      </c>
      <c r="J38" s="10">
        <f>Table1[[#This Row],[Qty]]*Table1[[#This Row],[Unit Cost]]</f>
        <v>9.0500000000000007</v>
      </c>
    </row>
    <row r="39" spans="1:10" ht="30" customHeight="1" x14ac:dyDescent="0.3">
      <c r="A39" s="57"/>
      <c r="B39" s="58" t="s">
        <v>143</v>
      </c>
      <c r="C39" s="58" t="s">
        <v>145</v>
      </c>
      <c r="D39" s="71" t="s">
        <v>144</v>
      </c>
      <c r="E39" s="58"/>
      <c r="F39" s="59">
        <v>1</v>
      </c>
      <c r="G39" s="59" t="s">
        <v>10</v>
      </c>
      <c r="I39" s="61">
        <v>4.34</v>
      </c>
      <c r="J39" s="10">
        <f>Table1[[#This Row],[Qty]]*Table1[[#This Row],[Unit Cost]]</f>
        <v>4.34</v>
      </c>
    </row>
    <row r="40" spans="1:10" ht="30" customHeight="1" x14ac:dyDescent="0.3">
      <c r="A40" s="57"/>
      <c r="B40" s="58" t="s">
        <v>128</v>
      </c>
      <c r="C40" s="58" t="s">
        <v>127</v>
      </c>
      <c r="D40" s="71" t="s">
        <v>126</v>
      </c>
      <c r="E40" s="58"/>
      <c r="F40" s="59">
        <v>1</v>
      </c>
      <c r="G40" s="59">
        <v>50</v>
      </c>
      <c r="I40" s="61">
        <v>14.1</v>
      </c>
      <c r="J40" s="10">
        <f>Table1[[#This Row],[Qty]]*Table1[[#This Row],[Unit Cost]]</f>
        <v>14.1</v>
      </c>
    </row>
    <row r="41" spans="1:10" ht="30" customHeight="1" x14ac:dyDescent="0.3">
      <c r="A41" s="57"/>
      <c r="B41" s="58" t="s">
        <v>131</v>
      </c>
      <c r="C41" s="58" t="s">
        <v>130</v>
      </c>
      <c r="D41" s="71" t="s">
        <v>129</v>
      </c>
      <c r="E41" s="58"/>
      <c r="F41" s="59">
        <v>1</v>
      </c>
      <c r="G41" s="59" t="s">
        <v>10</v>
      </c>
      <c r="I41" s="61">
        <v>4.4400000000000004</v>
      </c>
      <c r="J41" s="10">
        <f>Table1[[#This Row],[Qty]]*Table1[[#This Row],[Unit Cost]]</f>
        <v>4.4400000000000004</v>
      </c>
    </row>
    <row r="42" spans="1:10" ht="30" customHeight="1" x14ac:dyDescent="0.3">
      <c r="A42" s="57"/>
      <c r="B42" s="58" t="s">
        <v>133</v>
      </c>
      <c r="C42" s="58" t="s">
        <v>134</v>
      </c>
      <c r="D42" s="71" t="s">
        <v>132</v>
      </c>
      <c r="E42" s="58"/>
      <c r="F42" s="59">
        <v>1</v>
      </c>
      <c r="G42" s="59" t="s">
        <v>10</v>
      </c>
      <c r="I42" s="61">
        <v>7.49</v>
      </c>
      <c r="J42" s="10">
        <f>Table1[[#This Row],[Qty]]*Table1[[#This Row],[Unit Cost]]</f>
        <v>7.49</v>
      </c>
    </row>
    <row r="43" spans="1:10" ht="30" customHeight="1" x14ac:dyDescent="0.3">
      <c r="A43" s="57"/>
      <c r="B43" s="58" t="s">
        <v>135</v>
      </c>
      <c r="C43" s="58" t="s">
        <v>137</v>
      </c>
      <c r="D43" s="71" t="s">
        <v>136</v>
      </c>
      <c r="E43" s="58"/>
      <c r="F43" s="59">
        <v>1</v>
      </c>
      <c r="G43" s="59" t="s">
        <v>10</v>
      </c>
      <c r="I43" s="61">
        <v>24.95</v>
      </c>
      <c r="J43" s="10">
        <f>Table1[[#This Row],[Qty]]*Table1[[#This Row],[Unit Cost]]</f>
        <v>24.95</v>
      </c>
    </row>
    <row r="44" spans="1:10" ht="30" customHeight="1" x14ac:dyDescent="0.3">
      <c r="A44" s="57"/>
      <c r="B44" s="58" t="s">
        <v>139</v>
      </c>
      <c r="C44" s="58" t="s">
        <v>140</v>
      </c>
      <c r="D44" s="71" t="s">
        <v>138</v>
      </c>
      <c r="E44" s="58"/>
      <c r="F44" s="59">
        <v>1</v>
      </c>
      <c r="G44" s="59" t="s">
        <v>10</v>
      </c>
      <c r="I44" s="61">
        <v>6.95</v>
      </c>
      <c r="J44" s="10">
        <f>Table1[[#This Row],[Qty]]*Table1[[#This Row],[Unit Cost]]</f>
        <v>6.95</v>
      </c>
    </row>
    <row r="45" spans="1:10" ht="30" customHeight="1" x14ac:dyDescent="0.3">
      <c r="A45" s="15"/>
      <c r="B45" s="12" t="s">
        <v>166</v>
      </c>
      <c r="C45" s="12" t="s">
        <v>141</v>
      </c>
      <c r="D45" s="71" t="s">
        <v>142</v>
      </c>
      <c r="E45" s="12"/>
      <c r="F45" s="6">
        <v>1</v>
      </c>
      <c r="G45" s="59" t="s">
        <v>10</v>
      </c>
      <c r="I45" s="8"/>
      <c r="J45" s="10">
        <f>Table1[[#This Row],[Qty]]*Table1[[#This Row],[Unit Cost]]</f>
        <v>0</v>
      </c>
    </row>
    <row r="46" spans="1:10" ht="30" customHeight="1" x14ac:dyDescent="0.3">
      <c r="A46" s="72" t="s">
        <v>152</v>
      </c>
      <c r="B46" s="58"/>
      <c r="C46" s="58"/>
      <c r="D46" s="12"/>
      <c r="E46" s="58"/>
      <c r="F46" s="59"/>
      <c r="G46" s="59"/>
      <c r="H46" s="60"/>
      <c r="I46" s="61"/>
      <c r="J46" s="10"/>
    </row>
    <row r="47" spans="1:10" ht="30" customHeight="1" x14ac:dyDescent="0.3">
      <c r="A47" s="15"/>
      <c r="B47" s="12" t="s">
        <v>46</v>
      </c>
      <c r="C47" s="12" t="s">
        <v>78</v>
      </c>
      <c r="D47" s="71" t="s">
        <v>77</v>
      </c>
      <c r="E47" s="12"/>
      <c r="F47" s="6">
        <v>10</v>
      </c>
      <c r="G47" s="6">
        <v>10</v>
      </c>
      <c r="I47" s="8">
        <v>2.99</v>
      </c>
      <c r="J47" s="10">
        <f>Table1[[#This Row],[Qty]]*Table1[[#This Row],[Unit Cost]]</f>
        <v>29.900000000000002</v>
      </c>
    </row>
    <row r="48" spans="1:10" ht="30" customHeight="1" x14ac:dyDescent="0.3">
      <c r="A48" s="57"/>
      <c r="B48" s="58" t="s">
        <v>89</v>
      </c>
      <c r="C48" s="58" t="s">
        <v>90</v>
      </c>
      <c r="D48" s="71" t="s">
        <v>91</v>
      </c>
      <c r="E48" s="58"/>
      <c r="F48" s="59">
        <v>6</v>
      </c>
      <c r="G48" s="59" t="s">
        <v>10</v>
      </c>
      <c r="I48" s="61">
        <v>1.99</v>
      </c>
      <c r="J48" s="10">
        <f>Table1[[#This Row],[Qty]]*Table1[[#This Row],[Unit Cost]]</f>
        <v>11.94</v>
      </c>
    </row>
    <row r="49" spans="1:10" ht="30" customHeight="1" x14ac:dyDescent="0.3">
      <c r="A49" s="57"/>
      <c r="B49" s="58" t="s">
        <v>73</v>
      </c>
      <c r="C49" s="58" t="s">
        <v>75</v>
      </c>
      <c r="D49" s="71" t="s">
        <v>74</v>
      </c>
      <c r="E49" s="58"/>
      <c r="F49" s="59">
        <v>4</v>
      </c>
      <c r="G49" s="59" t="s">
        <v>10</v>
      </c>
      <c r="I49" s="61">
        <v>4.99</v>
      </c>
      <c r="J49" s="10">
        <f>Table1[[#This Row],[Qty]]*Table1[[#This Row],[Unit Cost]]</f>
        <v>19.96</v>
      </c>
    </row>
    <row r="50" spans="1:10" ht="30" customHeight="1" x14ac:dyDescent="0.3">
      <c r="A50" s="52"/>
      <c r="B50" s="12" t="s">
        <v>47</v>
      </c>
      <c r="C50" s="58" t="s">
        <v>71</v>
      </c>
      <c r="D50" s="71" t="s">
        <v>70</v>
      </c>
      <c r="E50" s="53"/>
      <c r="F50" s="54">
        <v>20</v>
      </c>
      <c r="G50" s="59" t="s">
        <v>10</v>
      </c>
      <c r="I50" s="55">
        <v>1.49</v>
      </c>
      <c r="J50" s="56">
        <f>Table1[[#This Row],[Qty]]*Table1[[#This Row],[Unit Cost]]</f>
        <v>29.8</v>
      </c>
    </row>
    <row r="51" spans="1:10" ht="30" customHeight="1" x14ac:dyDescent="0.3">
      <c r="A51" s="15"/>
      <c r="B51" s="53" t="s">
        <v>48</v>
      </c>
      <c r="C51" s="12" t="s">
        <v>88</v>
      </c>
      <c r="D51" s="71" t="s">
        <v>87</v>
      </c>
      <c r="E51" s="12"/>
      <c r="F51" s="6">
        <v>1</v>
      </c>
      <c r="G51" s="6">
        <v>100</v>
      </c>
      <c r="I51" s="8">
        <v>4.71</v>
      </c>
      <c r="J51" s="10">
        <f>Table1[[#This Row],[Qty]]*Table1[[#This Row],[Unit Cost]]</f>
        <v>4.71</v>
      </c>
    </row>
    <row r="52" spans="1:10" ht="30" customHeight="1" x14ac:dyDescent="0.3">
      <c r="A52" s="52"/>
      <c r="B52" s="53" t="s">
        <v>58</v>
      </c>
      <c r="C52" s="53" t="s">
        <v>59</v>
      </c>
      <c r="D52" s="71" t="s">
        <v>60</v>
      </c>
      <c r="E52" s="53"/>
      <c r="F52" s="54">
        <v>1</v>
      </c>
      <c r="G52" s="54">
        <v>50</v>
      </c>
      <c r="I52" s="55">
        <v>6.94</v>
      </c>
      <c r="J52" s="56">
        <f>Table1[[#This Row],[Qty]]*Table1[[#This Row],[Unit Cost]]</f>
        <v>6.94</v>
      </c>
    </row>
    <row r="53" spans="1:10" ht="30" customHeight="1" x14ac:dyDescent="0.3">
      <c r="A53" s="52"/>
      <c r="B53" s="53" t="s">
        <v>61</v>
      </c>
      <c r="C53" s="53" t="s">
        <v>62</v>
      </c>
      <c r="D53" s="71" t="s">
        <v>63</v>
      </c>
      <c r="E53" s="53"/>
      <c r="F53" s="54">
        <v>1</v>
      </c>
      <c r="G53" s="54">
        <v>50</v>
      </c>
      <c r="I53" s="55">
        <v>11.81</v>
      </c>
      <c r="J53" s="56">
        <f>Table1[[#This Row],[Qty]]*Table1[[#This Row],[Unit Cost]]</f>
        <v>11.81</v>
      </c>
    </row>
    <row r="54" spans="1:10" ht="30" customHeight="1" x14ac:dyDescent="0.3">
      <c r="A54" s="52"/>
      <c r="B54" s="53" t="s">
        <v>68</v>
      </c>
      <c r="C54" s="58" t="s">
        <v>69</v>
      </c>
      <c r="D54" s="71" t="s">
        <v>67</v>
      </c>
      <c r="E54" s="53"/>
      <c r="F54" s="54">
        <v>5</v>
      </c>
      <c r="G54" s="54">
        <v>10</v>
      </c>
      <c r="I54" s="55">
        <v>0.99</v>
      </c>
      <c r="J54" s="56">
        <f>Table1[[#This Row],[Qty]]*Table1[[#This Row],[Unit Cost]]</f>
        <v>4.95</v>
      </c>
    </row>
    <row r="55" spans="1:10" ht="30" customHeight="1" x14ac:dyDescent="0.3">
      <c r="A55" s="57"/>
      <c r="B55" s="53" t="s">
        <v>68</v>
      </c>
      <c r="C55" s="58" t="s">
        <v>76</v>
      </c>
      <c r="D55" s="71" t="s">
        <v>67</v>
      </c>
      <c r="E55" s="58"/>
      <c r="F55" s="59">
        <v>5</v>
      </c>
      <c r="G55" s="59">
        <v>10</v>
      </c>
      <c r="H55" s="60"/>
      <c r="I55" s="61">
        <v>1.0900000000000001</v>
      </c>
      <c r="J55" s="10">
        <f>Table1[[#This Row],[Qty]]*Table1[[#This Row],[Unit Cost]]</f>
        <v>5.45</v>
      </c>
    </row>
    <row r="56" spans="1:10" ht="30" customHeight="1" x14ac:dyDescent="0.3">
      <c r="A56" s="72" t="s">
        <v>151</v>
      </c>
      <c r="B56" s="58"/>
      <c r="C56" s="58"/>
      <c r="D56" s="12"/>
      <c r="E56" s="58"/>
      <c r="F56" s="59"/>
      <c r="G56" s="59"/>
      <c r="H56" s="60"/>
      <c r="I56" s="61"/>
      <c r="J56" s="10">
        <f>Table1[[#This Row],[Qty]]*Table1[[#This Row],[Unit Cost]]</f>
        <v>0</v>
      </c>
    </row>
    <row r="57" spans="1:10" ht="30" customHeight="1" x14ac:dyDescent="0.3">
      <c r="A57" s="15"/>
      <c r="B57" s="12" t="s">
        <v>157</v>
      </c>
      <c r="C57" s="12" t="s">
        <v>156</v>
      </c>
      <c r="D57" s="71" t="s">
        <v>155</v>
      </c>
      <c r="E57" s="12"/>
      <c r="F57" s="6">
        <v>1</v>
      </c>
      <c r="G57" s="6">
        <v>1</v>
      </c>
      <c r="H57" s="2"/>
      <c r="I57" s="8">
        <v>6.31</v>
      </c>
      <c r="J57" s="10">
        <f>Table1[[#This Row],[Qty]]*Table1[[#This Row],[Unit Cost]]</f>
        <v>6.31</v>
      </c>
    </row>
    <row r="58" spans="1:10" ht="30" customHeight="1" x14ac:dyDescent="0.3">
      <c r="A58" s="15"/>
      <c r="B58" s="12" t="s">
        <v>45</v>
      </c>
      <c r="C58" s="12" t="s">
        <v>156</v>
      </c>
      <c r="D58" s="71" t="s">
        <v>155</v>
      </c>
      <c r="E58" s="12"/>
      <c r="F58" s="6">
        <v>1</v>
      </c>
      <c r="G58" s="6">
        <v>1</v>
      </c>
      <c r="I58" s="8">
        <v>6.31</v>
      </c>
      <c r="J58" s="10">
        <f>Table1[[#This Row],[Qty]]*Table1[[#This Row],[Unit Cost]]</f>
        <v>6.31</v>
      </c>
    </row>
    <row r="59" spans="1:10" ht="30" customHeight="1" x14ac:dyDescent="0.3">
      <c r="A59" s="15"/>
      <c r="B59" s="12" t="s">
        <v>43</v>
      </c>
      <c r="C59" s="12" t="s">
        <v>156</v>
      </c>
      <c r="D59" s="71" t="s">
        <v>155</v>
      </c>
      <c r="E59" s="12"/>
      <c r="F59" s="6">
        <v>1</v>
      </c>
      <c r="G59" s="6">
        <v>1</v>
      </c>
      <c r="H59" s="2"/>
      <c r="I59" s="8">
        <v>6.31</v>
      </c>
      <c r="J59" s="10">
        <f>Table1[[#This Row],[Qty]]*Table1[[#This Row],[Unit Cost]]</f>
        <v>6.31</v>
      </c>
    </row>
    <row r="60" spans="1:10" ht="30" customHeight="1" x14ac:dyDescent="0.3">
      <c r="A60" s="15"/>
      <c r="B60" s="12" t="s">
        <v>44</v>
      </c>
      <c r="C60" s="12" t="s">
        <v>154</v>
      </c>
      <c r="D60" s="71" t="s">
        <v>153</v>
      </c>
      <c r="E60" s="12"/>
      <c r="F60" s="6">
        <v>1</v>
      </c>
      <c r="G60" s="6">
        <v>1</v>
      </c>
      <c r="I60" s="8">
        <v>16.25</v>
      </c>
      <c r="J60" s="10">
        <f>Table1[[#This Row],[Qty]]*Table1[[#This Row],[Unit Cost]]</f>
        <v>16.25</v>
      </c>
    </row>
    <row r="61" spans="1:10" ht="30" customHeight="1" x14ac:dyDescent="0.3">
      <c r="A61" s="15"/>
      <c r="B61" s="12" t="s">
        <v>101</v>
      </c>
      <c r="C61" s="12" t="s">
        <v>103</v>
      </c>
      <c r="D61" s="71" t="s">
        <v>102</v>
      </c>
      <c r="E61" s="12"/>
      <c r="F61" s="6">
        <v>2</v>
      </c>
      <c r="G61" s="6">
        <v>1</v>
      </c>
      <c r="I61" s="8">
        <v>9.36</v>
      </c>
      <c r="J61" s="10">
        <f>Table1[[#This Row],[Qty]]*Table1[[#This Row],[Unit Cost]]</f>
        <v>18.72</v>
      </c>
    </row>
    <row r="62" spans="1:10" ht="15" x14ac:dyDescent="0.3">
      <c r="A62" s="2"/>
      <c r="B62" s="2" t="s">
        <v>5</v>
      </c>
      <c r="F62" s="7">
        <f>SUBTOTAL(109,Table1[Qty])</f>
        <v>94</v>
      </c>
      <c r="G62" s="7"/>
      <c r="H62" s="2"/>
      <c r="I62" s="13"/>
      <c r="J62" s="11">
        <f>SUBTOTAL(109,Table1[Cost])</f>
        <v>1415.4900000000002</v>
      </c>
    </row>
    <row r="63" spans="1:10" x14ac:dyDescent="0.3">
      <c r="F63" s="2"/>
    </row>
    <row r="64" spans="1:10" x14ac:dyDescent="0.3">
      <c r="F64" s="2"/>
    </row>
    <row r="65" spans="6:6" x14ac:dyDescent="0.3">
      <c r="F65" s="2"/>
    </row>
    <row r="66" spans="6:6" x14ac:dyDescent="0.3">
      <c r="F66" s="2"/>
    </row>
    <row r="67" spans="6:6" x14ac:dyDescent="0.3">
      <c r="F67" s="2"/>
    </row>
    <row r="68" spans="6:6" x14ac:dyDescent="0.3">
      <c r="F68" s="2"/>
    </row>
  </sheetData>
  <mergeCells count="1">
    <mergeCell ref="B11:C11"/>
  </mergeCells>
  <phoneticPr fontId="2" type="noConversion"/>
  <hyperlinks>
    <hyperlink ref="B2" r:id="rId1" display="http://www.vertex42.com/ExcelTemplates/free-timesheet-template.html" xr:uid="{00000000-0004-0000-0000-000000000000}"/>
    <hyperlink ref="D15" r:id="rId2" xr:uid="{A1A69B53-A15C-45E6-8EB4-6A3265E2A938}"/>
    <hyperlink ref="D16" r:id="rId3" xr:uid="{8AA8FE81-206B-406E-A381-5331F0FFA9C8}"/>
    <hyperlink ref="D18" r:id="rId4" xr:uid="{B7DD6E8E-2FCF-4E89-8C8B-5A10CFD5B227}"/>
    <hyperlink ref="D17" r:id="rId5" xr:uid="{564C4EFB-DA4F-4F68-83C9-3979C5F0ACD5}"/>
    <hyperlink ref="D19" r:id="rId6" xr:uid="{FC1B35E4-F3A3-4DDC-A470-7947425BC94D}"/>
    <hyperlink ref="D21" r:id="rId7" xr:uid="{0B857868-2F55-4700-B79F-29224DFA21E1}"/>
    <hyperlink ref="D20" r:id="rId8" xr:uid="{D4C050CB-70E4-4976-858F-160A834720B0}"/>
    <hyperlink ref="D22" r:id="rId9" xr:uid="{FC256596-E41A-47A3-AA97-DEDB0193DB44}"/>
    <hyperlink ref="D23" r:id="rId10" xr:uid="{A7465588-F2F0-4A04-A1C9-E0836B1239DC}"/>
    <hyperlink ref="D24" r:id="rId11" xr:uid="{F5856C10-8C50-4A8D-8D1E-519FE7E013B8}"/>
    <hyperlink ref="D27" r:id="rId12" xr:uid="{09D444FD-5323-4158-BD3A-A022EC77782E}"/>
    <hyperlink ref="D25" r:id="rId13" xr:uid="{DECF2FB3-3E7C-4909-8EC3-7BA4D41E303E}"/>
    <hyperlink ref="D28" r:id="rId14" xr:uid="{94C7C3B3-E048-41D8-A35F-43C3C3999529}"/>
    <hyperlink ref="D26" r:id="rId15" xr:uid="{4396BCF4-CB68-4DC8-8A6A-FB861DB8222D}"/>
    <hyperlink ref="D61" r:id="rId16" xr:uid="{5925A1FD-1B85-4860-AC8B-00F5FF5CEEF2}"/>
    <hyperlink ref="D60" r:id="rId17" xr:uid="{C9C51537-B6DA-4FA3-8180-426CCB0E8A2E}"/>
    <hyperlink ref="D59" r:id="rId18" xr:uid="{DD6932AE-1EFE-4E99-9F0C-A9C4D65B13BA}"/>
    <hyperlink ref="D58" r:id="rId19" xr:uid="{68F54004-5272-42E2-92BB-B3BB4FC59CCD}"/>
    <hyperlink ref="D57" r:id="rId20" xr:uid="{818BC477-2070-4514-9756-17E5DEB0450F}"/>
    <hyperlink ref="D55" r:id="rId21" xr:uid="{312D1097-9490-40AB-8223-A0340207EA93}"/>
    <hyperlink ref="D54" r:id="rId22" xr:uid="{C08209AF-14DF-49AE-9245-16A0AA764EE3}"/>
    <hyperlink ref="D53" r:id="rId23" xr:uid="{D5913F5B-849C-4A99-A033-5F27FC57890A}"/>
    <hyperlink ref="D52" r:id="rId24" xr:uid="{D6F94EB9-C854-48E2-AE6B-EEBF4CDAA301}"/>
    <hyperlink ref="D51" r:id="rId25" xr:uid="{93747308-2865-46A9-9388-9D0103963CA3}"/>
    <hyperlink ref="D50" r:id="rId26" xr:uid="{A1420691-6577-4444-93CA-33123DB2CCC4}"/>
    <hyperlink ref="D49" r:id="rId27" xr:uid="{2569B6CE-9B93-4BA9-BD1E-3B9FCD4B0DE0}"/>
    <hyperlink ref="D48" r:id="rId28" xr:uid="{95143F4B-F5D9-42EA-AC80-10D933950203}"/>
    <hyperlink ref="D47" r:id="rId29" xr:uid="{1DB64EAA-7905-4D73-9DCF-271B86EDEBAD}"/>
    <hyperlink ref="D45" r:id="rId30" xr:uid="{97AA17E9-9607-4D3C-A777-182502999E69}"/>
    <hyperlink ref="D44" r:id="rId31" xr:uid="{99B5C0C5-30B0-4784-A4CA-9E3F1F38949B}"/>
    <hyperlink ref="D43" r:id="rId32" xr:uid="{1B071B27-115B-427D-AD4B-3C55F1819F41}"/>
    <hyperlink ref="D42" r:id="rId33" xr:uid="{8B5CBBB3-3B8F-40A7-8EB7-12AA4826127B}"/>
    <hyperlink ref="D41" r:id="rId34" xr:uid="{6BAAE282-B676-4306-8266-F5B84B23C729}"/>
    <hyperlink ref="D40" r:id="rId35" xr:uid="{8F3B03A4-6D02-47A0-B774-B1E01BC1C2F0}"/>
    <hyperlink ref="D39" r:id="rId36" xr:uid="{A76A9239-132D-4490-87D2-04DD76AAC589}"/>
    <hyperlink ref="D38" r:id="rId37" xr:uid="{1F5B5BA5-A528-4972-BA98-D5B7D621BC39}"/>
    <hyperlink ref="D37" r:id="rId38" xr:uid="{7A08B463-145D-49AD-8AB7-672BD0FA18D1}"/>
    <hyperlink ref="D36" r:id="rId39" xr:uid="{EC3ED55E-E16A-4B2F-9EE8-FCF91EC7458C}"/>
    <hyperlink ref="D35" r:id="rId40" xr:uid="{D88EBC5C-023A-43E0-865C-CDCE8AB8659D}"/>
    <hyperlink ref="D34" r:id="rId41" xr:uid="{356B303A-D941-46A7-8E30-5CA805ECF86A}"/>
    <hyperlink ref="D33" r:id="rId42" xr:uid="{54045EB9-920F-4BFA-857D-D97B2C46DE1B}"/>
    <hyperlink ref="D32" r:id="rId43" xr:uid="{B774A0BE-A100-4BF3-8480-5F74150011CE}"/>
    <hyperlink ref="D30" r:id="rId44" xr:uid="{9114262F-5DFB-4FBF-9329-E6433CF10D0C}"/>
    <hyperlink ref="D29" r:id="rId45" location="sku=4486" xr:uid="{EFA9B97E-4617-440B-A003-BC4FFFBA51FA}"/>
  </hyperlinks>
  <printOptions horizontalCentered="1"/>
  <pageMargins left="0.25" right="0.25" top="0.25" bottom="0.25" header="0.5" footer="0.5"/>
  <pageSetup fitToHeight="0" orientation="portrait" r:id="rId46"/>
  <headerFooter alignWithMargins="0"/>
  <drawing r:id="rId47"/>
  <tableParts count="1">
    <tablePart r:id="rId48"/>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C26"/>
  <sheetViews>
    <sheetView showGridLines="0" workbookViewId="0"/>
  </sheetViews>
  <sheetFormatPr defaultRowHeight="14.25" x14ac:dyDescent="0.2"/>
  <cols>
    <col min="1" max="1" width="11.875" customWidth="1"/>
    <col min="2" max="2" width="44.25" customWidth="1"/>
    <col min="3" max="3" width="20.625" customWidth="1"/>
  </cols>
  <sheetData>
    <row r="1" spans="1:3" ht="23.25" x14ac:dyDescent="0.35">
      <c r="A1" s="27" t="s">
        <v>13</v>
      </c>
    </row>
    <row r="3" spans="1:3" x14ac:dyDescent="0.2">
      <c r="B3" s="29" t="s">
        <v>15</v>
      </c>
      <c r="C3" s="19"/>
    </row>
    <row r="4" spans="1:3" x14ac:dyDescent="0.2">
      <c r="B4" s="29" t="s">
        <v>14</v>
      </c>
      <c r="C4" s="19"/>
    </row>
    <row r="6" spans="1:3" ht="15" x14ac:dyDescent="0.2">
      <c r="A6" s="28" t="s">
        <v>19</v>
      </c>
      <c r="B6" s="28" t="s">
        <v>12</v>
      </c>
      <c r="C6" s="28" t="s">
        <v>11</v>
      </c>
    </row>
    <row r="7" spans="1:3" ht="25.5" customHeight="1" x14ac:dyDescent="0.2">
      <c r="A7" s="20"/>
      <c r="B7" s="24"/>
      <c r="C7" s="17"/>
    </row>
    <row r="8" spans="1:3" ht="25.5" customHeight="1" x14ac:dyDescent="0.2">
      <c r="A8" s="21"/>
      <c r="B8" s="25"/>
      <c r="C8" s="18"/>
    </row>
    <row r="9" spans="1:3" ht="25.5" customHeight="1" x14ac:dyDescent="0.2">
      <c r="A9" s="22"/>
      <c r="B9" s="26"/>
      <c r="C9" s="23"/>
    </row>
    <row r="10" spans="1:3" ht="25.5" customHeight="1" x14ac:dyDescent="0.2">
      <c r="A10" s="22"/>
      <c r="B10" s="26"/>
      <c r="C10" s="23"/>
    </row>
    <row r="11" spans="1:3" ht="25.5" customHeight="1" x14ac:dyDescent="0.2">
      <c r="A11" s="22"/>
      <c r="B11" s="26"/>
      <c r="C11" s="23"/>
    </row>
    <row r="12" spans="1:3" ht="25.5" customHeight="1" x14ac:dyDescent="0.2">
      <c r="A12" s="22"/>
      <c r="B12" s="26"/>
      <c r="C12" s="23"/>
    </row>
    <row r="13" spans="1:3" ht="25.5" customHeight="1" x14ac:dyDescent="0.2">
      <c r="A13" s="22"/>
      <c r="B13" s="26"/>
      <c r="C13" s="23"/>
    </row>
    <row r="14" spans="1:3" ht="25.5" customHeight="1" x14ac:dyDescent="0.2">
      <c r="A14" s="22"/>
      <c r="B14" s="26"/>
      <c r="C14" s="23"/>
    </row>
    <row r="15" spans="1:3" ht="25.5" customHeight="1" x14ac:dyDescent="0.2">
      <c r="A15" s="22"/>
      <c r="B15" s="26"/>
      <c r="C15" s="23"/>
    </row>
    <row r="16" spans="1:3" ht="25.5" customHeight="1" x14ac:dyDescent="0.2">
      <c r="A16" s="22"/>
      <c r="B16" s="26"/>
      <c r="C16" s="23"/>
    </row>
    <row r="17" spans="1:3" ht="25.5" customHeight="1" x14ac:dyDescent="0.2">
      <c r="A17" s="22"/>
      <c r="B17" s="26"/>
      <c r="C17" s="23"/>
    </row>
    <row r="18" spans="1:3" ht="25.5" customHeight="1" x14ac:dyDescent="0.2">
      <c r="A18" s="22"/>
      <c r="B18" s="26"/>
      <c r="C18" s="23"/>
    </row>
    <row r="19" spans="1:3" ht="25.5" customHeight="1" x14ac:dyDescent="0.2">
      <c r="A19" s="22"/>
      <c r="B19" s="26"/>
      <c r="C19" s="23"/>
    </row>
    <row r="20" spans="1:3" ht="25.5" customHeight="1" x14ac:dyDescent="0.2">
      <c r="A20" s="22"/>
      <c r="B20" s="26"/>
      <c r="C20" s="23"/>
    </row>
    <row r="21" spans="1:3" ht="25.5" customHeight="1" x14ac:dyDescent="0.2">
      <c r="A21" s="22"/>
      <c r="B21" s="26"/>
      <c r="C21" s="23"/>
    </row>
    <row r="22" spans="1:3" ht="25.5" customHeight="1" x14ac:dyDescent="0.2">
      <c r="A22" s="22"/>
      <c r="B22" s="26"/>
      <c r="C22" s="23"/>
    </row>
    <row r="23" spans="1:3" ht="25.5" customHeight="1" x14ac:dyDescent="0.2">
      <c r="A23" s="22"/>
      <c r="B23" s="26"/>
      <c r="C23" s="23"/>
    </row>
    <row r="24" spans="1:3" ht="25.5" customHeight="1" x14ac:dyDescent="0.2">
      <c r="A24" s="22"/>
      <c r="B24" s="26"/>
      <c r="C24" s="23"/>
    </row>
    <row r="25" spans="1:3" ht="25.5" customHeight="1" x14ac:dyDescent="0.2">
      <c r="A25" s="22"/>
      <c r="B25" s="26"/>
      <c r="C25" s="23"/>
    </row>
    <row r="26" spans="1:3" ht="25.5" customHeight="1" x14ac:dyDescent="0.2">
      <c r="A26" s="22"/>
      <c r="B26" s="26"/>
      <c r="C26" s="23"/>
    </row>
  </sheetData>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C29"/>
  <sheetViews>
    <sheetView showGridLines="0" workbookViewId="0"/>
  </sheetViews>
  <sheetFormatPr defaultRowHeight="14.25" x14ac:dyDescent="0.2"/>
  <cols>
    <col min="1" max="1" width="2.625" style="42" customWidth="1"/>
    <col min="2" max="2" width="66.5" style="42" customWidth="1"/>
  </cols>
  <sheetData>
    <row r="1" spans="1:3" ht="42" customHeight="1" x14ac:dyDescent="0.2">
      <c r="A1" s="36"/>
      <c r="B1" s="43" t="s">
        <v>9</v>
      </c>
      <c r="C1" s="37"/>
    </row>
    <row r="2" spans="1:3" ht="15" x14ac:dyDescent="0.2">
      <c r="A2" s="36"/>
      <c r="B2" s="38"/>
      <c r="C2" s="37"/>
    </row>
    <row r="3" spans="1:3" x14ac:dyDescent="0.2">
      <c r="A3" s="36"/>
      <c r="B3" s="37" t="s">
        <v>22</v>
      </c>
      <c r="C3" s="37"/>
    </row>
    <row r="4" spans="1:3" x14ac:dyDescent="0.2">
      <c r="A4" s="36"/>
      <c r="B4" s="44" t="s">
        <v>25</v>
      </c>
      <c r="C4" s="37"/>
    </row>
    <row r="5" spans="1:3" ht="15" x14ac:dyDescent="0.2">
      <c r="A5" s="36"/>
      <c r="B5" s="39"/>
      <c r="C5" s="37"/>
    </row>
    <row r="6" spans="1:3" ht="15.75" x14ac:dyDescent="0.25">
      <c r="A6" s="36"/>
      <c r="B6" s="40" t="s">
        <v>30</v>
      </c>
      <c r="C6" s="37"/>
    </row>
    <row r="7" spans="1:3" ht="15" x14ac:dyDescent="0.2">
      <c r="A7" s="36"/>
      <c r="B7" s="39"/>
      <c r="C7" s="37"/>
    </row>
    <row r="8" spans="1:3" ht="30" x14ac:dyDescent="0.2">
      <c r="A8" s="36"/>
      <c r="B8" s="39" t="s">
        <v>27</v>
      </c>
      <c r="C8" s="37"/>
    </row>
    <row r="9" spans="1:3" ht="15" x14ac:dyDescent="0.2">
      <c r="A9" s="36"/>
      <c r="B9" s="39"/>
      <c r="C9" s="37"/>
    </row>
    <row r="10" spans="1:3" ht="30" x14ac:dyDescent="0.2">
      <c r="A10" s="36"/>
      <c r="B10" s="39" t="s">
        <v>23</v>
      </c>
      <c r="C10" s="37"/>
    </row>
    <row r="11" spans="1:3" ht="15" x14ac:dyDescent="0.2">
      <c r="A11" s="36"/>
      <c r="B11" s="39"/>
      <c r="C11" s="37"/>
    </row>
    <row r="12" spans="1:3" ht="30" x14ac:dyDescent="0.2">
      <c r="A12" s="36"/>
      <c r="B12" s="39" t="s">
        <v>24</v>
      </c>
      <c r="C12" s="37"/>
    </row>
    <row r="13" spans="1:3" ht="15" x14ac:dyDescent="0.2">
      <c r="A13" s="36"/>
      <c r="B13" s="39"/>
      <c r="C13" s="37"/>
    </row>
    <row r="14" spans="1:3" ht="15.75" x14ac:dyDescent="0.25">
      <c r="A14" s="36"/>
      <c r="B14" s="40" t="s">
        <v>29</v>
      </c>
      <c r="C14" s="37"/>
    </row>
    <row r="15" spans="1:3" ht="15" x14ac:dyDescent="0.2">
      <c r="A15" s="36"/>
      <c r="B15" s="46" t="s">
        <v>26</v>
      </c>
      <c r="C15" s="37"/>
    </row>
    <row r="16" spans="1:3" ht="15" x14ac:dyDescent="0.2">
      <c r="A16" s="36"/>
      <c r="B16" s="41"/>
      <c r="C16" s="37"/>
    </row>
    <row r="17" spans="1:3" x14ac:dyDescent="0.2">
      <c r="A17" s="36"/>
      <c r="B17" s="47" t="s">
        <v>28</v>
      </c>
      <c r="C17" s="37"/>
    </row>
    <row r="18" spans="1:3" x14ac:dyDescent="0.2">
      <c r="A18" s="36"/>
      <c r="B18" s="36"/>
      <c r="C18" s="37"/>
    </row>
    <row r="19" spans="1:3" x14ac:dyDescent="0.2">
      <c r="A19" s="36"/>
      <c r="B19" s="36"/>
      <c r="C19" s="37"/>
    </row>
    <row r="20" spans="1:3" x14ac:dyDescent="0.2">
      <c r="A20" s="36"/>
      <c r="B20" s="36"/>
      <c r="C20" s="37"/>
    </row>
    <row r="21" spans="1:3" x14ac:dyDescent="0.2">
      <c r="A21" s="36"/>
      <c r="B21" s="36"/>
      <c r="C21" s="37"/>
    </row>
    <row r="22" spans="1:3" x14ac:dyDescent="0.2">
      <c r="A22" s="36"/>
      <c r="B22" s="36"/>
      <c r="C22" s="37"/>
    </row>
    <row r="23" spans="1:3" x14ac:dyDescent="0.2">
      <c r="A23" s="36"/>
      <c r="B23" s="36"/>
      <c r="C23" s="37"/>
    </row>
    <row r="24" spans="1:3" x14ac:dyDescent="0.2">
      <c r="A24" s="36"/>
      <c r="B24" s="36"/>
      <c r="C24" s="37"/>
    </row>
    <row r="25" spans="1:3" x14ac:dyDescent="0.2">
      <c r="A25" s="36"/>
      <c r="B25" s="36"/>
      <c r="C25" s="37"/>
    </row>
    <row r="26" spans="1:3" x14ac:dyDescent="0.2">
      <c r="A26" s="36"/>
      <c r="B26" s="36"/>
      <c r="C26" s="37"/>
    </row>
    <row r="27" spans="1:3" x14ac:dyDescent="0.2">
      <c r="A27" s="36"/>
      <c r="B27" s="36"/>
      <c r="C27" s="37"/>
    </row>
    <row r="28" spans="1:3" x14ac:dyDescent="0.2">
      <c r="A28" s="36"/>
      <c r="B28" s="36"/>
      <c r="C28" s="37"/>
    </row>
    <row r="29" spans="1:3" x14ac:dyDescent="0.2">
      <c r="A29" s="36"/>
      <c r="B29" s="36"/>
      <c r="C29" s="37"/>
    </row>
  </sheetData>
  <hyperlinks>
    <hyperlink ref="B4" r:id="rId1" xr:uid="{00000000-0004-0000-0300-000000000000}"/>
    <hyperlink ref="B15" r:id="rId2" xr:uid="{00000000-0004-0000-0300-000001000000}"/>
  </hyperlinks>
  <pageMargins left="0.7" right="0.7" top="0.75" bottom="0.75" header="0.3" footer="0.3"/>
  <pageSetup orientation="portrait" r:id="rId3"/>
  <drawing r:id="rId4"/>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2</vt:i4>
      </vt:variant>
    </vt:vector>
  </HeadingPairs>
  <TitlesOfParts>
    <vt:vector size="5" baseType="lpstr">
      <vt:lpstr>BillOfMaterials</vt:lpstr>
      <vt:lpstr>Revisions</vt:lpstr>
      <vt:lpstr>©</vt:lpstr>
      <vt:lpstr>BillOfMaterials!Print_Area</vt:lpstr>
      <vt:lpstr>BillOfMaterials!Print_Titles</vt:lpstr>
    </vt:vector>
  </TitlesOfParts>
  <Company>Vertex42 LLC</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Bill of Materials Template</dc:title>
  <dc:creator>Vertex42.com</dc:creator>
  <dc:description>(c) 2012-2019 Vertex42 LLC. All Rights Reserved.</dc:description>
  <cp:lastModifiedBy>John</cp:lastModifiedBy>
  <cp:lastPrinted>2019-03-25T22:28:09Z</cp:lastPrinted>
  <dcterms:created xsi:type="dcterms:W3CDTF">2007-12-24T15:22:31Z</dcterms:created>
  <dcterms:modified xsi:type="dcterms:W3CDTF">2020-09-17T17:16:42Z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pyright">
    <vt:lpwstr>2012-2019 Vertex42 LLC</vt:lpwstr>
  </property>
  <property fmtid="{D5CDD505-2E9C-101B-9397-08002B2CF9AE}" pid="3" name="Source">
    <vt:lpwstr>https://www.vertex42.com/ExcelTemplates/bill-of-materials.html</vt:lpwstr>
  </property>
  <property fmtid="{D5CDD505-2E9C-101B-9397-08002B2CF9AE}" pid="4" name="Version">
    <vt:lpwstr>1.1.2</vt:lpwstr>
  </property>
</Properties>
</file>